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Income Statement" sheetId="2" state="visible" r:id="rId2"/>
    <sheet xmlns:r="http://schemas.openxmlformats.org/officeDocument/2006/relationships" name="Cash Flow" sheetId="3" state="visible" r:id="rId3"/>
    <sheet xmlns:r="http://schemas.openxmlformats.org/officeDocument/2006/relationships" name="Balance Sheet" sheetId="4" state="visible" r:id="rId4"/>
    <sheet xmlns:r="http://schemas.openxmlformats.org/officeDocument/2006/relationships" name="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95959"/>
      <sz val="10"/>
    </font>
    <font>
      <b val="1"/>
      <color rgb="00FFFFFF"/>
      <sz val="12"/>
    </font>
    <font>
      <sz val="11"/>
    </font>
    <font>
      <b val="1"/>
      <sz val="11"/>
    </font>
    <font>
      <b val="1"/>
      <color rgb="00FFFFFF"/>
      <sz val="10"/>
    </font>
    <font>
      <b val="1"/>
      <color rgb="00000000"/>
      <sz val="11"/>
    </font>
    <font>
      <color rgb="00000000"/>
      <sz val="11"/>
    </font>
    <font>
      <i val="1"/>
      <sz val="11"/>
    </font>
    <font>
      <b val="1"/>
      <color rgb="001B5E33"/>
      <sz val="11"/>
    </font>
    <font>
      <b val="1"/>
      <color rgb="007A5C00"/>
      <sz val="11"/>
    </font>
    <font>
      <b val="1"/>
      <color rgb="007A2E1D"/>
      <sz val="11"/>
    </font>
    <font>
      <color rgb="007A5C00"/>
      <sz val="11"/>
    </font>
    <font>
      <b val="1"/>
      <sz val="10"/>
    </font>
    <font>
      <b val="1"/>
      <sz val="12"/>
    </font>
    <font>
      <color rgb="001B5E33"/>
      <sz val="11"/>
    </font>
  </fonts>
  <fills count="9">
    <fill>
      <patternFill/>
    </fill>
    <fill>
      <patternFill patternType="gray125"/>
    </fill>
    <fill>
      <patternFill patternType="solid">
        <fgColor rgb="001A2B4C"/>
      </patternFill>
    </fill>
    <fill>
      <patternFill patternType="solid">
        <fgColor rgb="002F5AA8"/>
      </patternFill>
    </fill>
    <fill>
      <patternFill patternType="solid">
        <fgColor rgb="00FFF9E6"/>
      </patternFill>
    </fill>
    <fill>
      <patternFill patternType="solid">
        <fgColor rgb="00E8EEF7"/>
      </patternFill>
    </fill>
    <fill>
      <patternFill patternType="solid">
        <fgColor rgb="00DCEBDD"/>
      </patternFill>
    </fill>
    <fill>
      <patternFill patternType="solid">
        <fgColor rgb="00FFF3CD"/>
      </patternFill>
    </fill>
    <fill>
      <patternFill patternType="solid">
        <fgColor rgb="00FBEAE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0" applyAlignment="1" pivotButton="0" quotePrefix="0" xfId="0">
      <alignment horizontal="left" indent="1"/>
    </xf>
    <xf numFmtId="0" fontId="4" fillId="0" borderId="0" applyAlignment="1" pivotButton="0" quotePrefix="0" xfId="0">
      <alignment horizontal="left" indent="2"/>
    </xf>
    <xf numFmtId="3" fontId="4" fillId="4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1" fontId="4" fillId="4" borderId="1" applyAlignment="1" pivotButton="0" quotePrefix="0" xfId="0">
      <alignment horizontal="right"/>
    </xf>
    <xf numFmtId="0" fontId="3" fillId="2" borderId="0" applyAlignment="1" pivotButton="0" quotePrefix="0" xfId="0">
      <alignment horizontal="left" indent="1"/>
    </xf>
    <xf numFmtId="0" fontId="5" fillId="0" borderId="0" applyAlignment="1" pivotButton="0" quotePrefix="0" xfId="0">
      <alignment horizontal="left" indent="2"/>
    </xf>
    <xf numFmtId="3" fontId="5" fillId="5" borderId="1" applyAlignment="1" pivotButton="0" quotePrefix="0" xfId="0">
      <alignment horizontal="right"/>
    </xf>
    <xf numFmtId="0" fontId="6" fillId="2" borderId="0" applyAlignment="1" pivotButton="0" quotePrefix="0" xfId="0">
      <alignment horizontal="center"/>
    </xf>
    <xf numFmtId="0" fontId="5" fillId="0" borderId="0" applyAlignment="1" pivotButton="0" quotePrefix="0" xfId="0">
      <alignment horizontal="left" indent="1"/>
    </xf>
    <xf numFmtId="3" fontId="7" fillId="5" borderId="1" applyAlignment="1" pivotButton="0" quotePrefix="0" xfId="0">
      <alignment horizontal="right"/>
    </xf>
    <xf numFmtId="0" fontId="4" fillId="0" borderId="0" applyAlignment="1" pivotButton="0" quotePrefix="0" xfId="0">
      <alignment horizontal="left" indent="1"/>
    </xf>
    <xf numFmtId="3" fontId="8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indent="1"/>
    </xf>
    <xf numFmtId="3" fontId="10" fillId="6" borderId="1" applyAlignment="1" pivotButton="0" quotePrefix="0" xfId="0">
      <alignment horizontal="right"/>
    </xf>
    <xf numFmtId="3" fontId="11" fillId="7" borderId="1" applyAlignment="1" pivotButton="0" quotePrefix="0" xfId="0">
      <alignment horizontal="right"/>
    </xf>
    <xf numFmtId="3" fontId="4" fillId="0" borderId="1" applyAlignment="1" pivotButton="0" quotePrefix="0" xfId="0">
      <alignment horizontal="right"/>
    </xf>
    <xf numFmtId="3" fontId="12" fillId="8" borderId="1" applyAlignment="1" pivotButton="0" quotePrefix="0" xfId="0">
      <alignment horizontal="right"/>
    </xf>
    <xf numFmtId="4" fontId="13" fillId="7" borderId="1" applyAlignment="1" pivotButton="0" quotePrefix="0" xfId="0">
      <alignment horizontal="right"/>
    </xf>
    <xf numFmtId="0" fontId="14" fillId="0" borderId="1" applyAlignment="1" pivotButton="0" quotePrefix="0" xfId="0">
      <alignment horizontal="center"/>
    </xf>
    <xf numFmtId="3" fontId="15" fillId="5" borderId="1" applyAlignment="1" pivotButton="0" quotePrefix="0" xfId="0">
      <alignment horizontal="right"/>
    </xf>
    <xf numFmtId="3" fontId="15" fillId="6" borderId="1" applyAlignment="1" pivotButton="0" quotePrefix="0" xfId="0">
      <alignment horizontal="right"/>
    </xf>
    <xf numFmtId="164" fontId="15" fillId="5" borderId="1" applyAlignment="1" pivotButton="0" quotePrefix="0" xfId="0">
      <alignment horizontal="right"/>
    </xf>
    <xf numFmtId="0" fontId="15" fillId="6" borderId="1" applyAlignment="1" pivotButton="0" quotePrefix="0" xfId="0">
      <alignment horizontal="center"/>
    </xf>
    <xf numFmtId="3" fontId="8" fillId="5" borderId="1" applyAlignment="1" pivotButton="0" quotePrefix="0" xfId="0">
      <alignment horizontal="right"/>
    </xf>
    <xf numFmtId="3" fontId="16" fillId="6" borderId="1" applyAlignment="1" pivotButton="0" quotePrefix="0" xfId="0">
      <alignment horizontal="right"/>
    </xf>
  </cellXfs>
  <cellStyles count="1">
    <cellStyle name="Normal" xfId="0" builtinId="0" hidden="0"/>
  </cellStyles>
  <dxfs count="2">
    <dxf>
      <fill>
        <patternFill patternType="solid">
          <fgColor rgb="00DCEBDD"/>
        </patternFill>
      </fill>
    </dxf>
    <dxf>
      <fill>
        <patternFill patternType="solid">
          <fgColor rgb="00FBEA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Revenue, Net Income &amp; Cash — 12 Months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'Dashboard'!A15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'Dashboard'!$B$14:$M$14</f>
            </numRef>
          </cat>
          <val>
            <numRef>
              <f>'Dashboard'!$B$15:$M$15</f>
            </numRef>
          </val>
        </ser>
        <ser>
          <idx val="1"/>
          <order val="1"/>
          <tx>
            <strRef>
              <f>'Dashboard'!A16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'Dashboard'!$B$14:$M$14</f>
            </numRef>
          </cat>
          <val>
            <numRef>
              <f>'Dashboard'!$B$16:$M$16</f>
            </numRef>
          </val>
        </ser>
        <ser>
          <idx val="2"/>
          <order val="2"/>
          <tx>
            <strRef>
              <f>'Dashboard'!A17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'Dashboard'!$B$14:$M$14</f>
            </numRef>
          </cat>
          <val>
            <numRef>
              <f>'Dashboard'!$B$17:$M$17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50" customWidth="1" min="3" max="3"/>
  </cols>
  <sheetData>
    <row r="1" ht="28" customHeight="1">
      <c r="A1" s="1" t="inlineStr">
        <is>
          <t>3-Statement Financial Model — Assumptions</t>
        </is>
      </c>
    </row>
    <row r="2" ht="18" customHeight="1">
      <c r="A2" s="2" t="inlineStr">
        <is>
          <t>Change any yellow cell. The Income Statement, Balance Sheet, and Cash Flow Statement all recalculate automatically.</t>
        </is>
      </c>
    </row>
    <row r="4" ht="22" customHeight="1">
      <c r="A4" s="3" t="inlineStr">
        <is>
          <t>Revenue &amp; Growth</t>
        </is>
      </c>
    </row>
    <row r="5">
      <c r="A5" s="4" t="inlineStr">
        <is>
          <t>Starting Monthly Revenue ($)</t>
        </is>
      </c>
      <c r="B5" s="5" t="n">
        <v>20000</v>
      </c>
    </row>
    <row r="6">
      <c r="A6" s="4" t="inlineStr">
        <is>
          <t>Monthly Revenue Growth Rate (%)</t>
        </is>
      </c>
      <c r="B6" s="6" t="n">
        <v>0.04</v>
      </c>
    </row>
    <row r="8" ht="22" customHeight="1">
      <c r="A8" s="3" t="inlineStr">
        <is>
          <t>Cost of Goods Sold</t>
        </is>
      </c>
    </row>
    <row r="9">
      <c r="A9" s="4" t="inlineStr">
        <is>
          <t>COGS (% of Revenue)</t>
        </is>
      </c>
      <c r="B9" s="6" t="n">
        <v>0.35</v>
      </c>
    </row>
    <row r="11" ht="22" customHeight="1">
      <c r="A11" s="3" t="inlineStr">
        <is>
          <t>Fixed Monthly Operating Expenses</t>
        </is>
      </c>
    </row>
    <row r="12">
      <c r="A12" s="4" t="inlineStr">
        <is>
          <t>Rent ($)</t>
        </is>
      </c>
      <c r="B12" s="5" t="n">
        <v>2000</v>
      </c>
    </row>
    <row r="13">
      <c r="A13" s="4" t="inlineStr">
        <is>
          <t>Salaries &amp; Wages ($)</t>
        </is>
      </c>
      <c r="B13" s="5" t="n">
        <v>6000</v>
      </c>
    </row>
    <row r="14">
      <c r="A14" s="4" t="inlineStr">
        <is>
          <t>Marketing ($)</t>
        </is>
      </c>
      <c r="B14" s="5" t="n">
        <v>1500</v>
      </c>
    </row>
    <row r="15">
      <c r="A15" s="4" t="inlineStr">
        <is>
          <t>Software &amp; Subscriptions ($)</t>
        </is>
      </c>
      <c r="B15" s="5" t="n">
        <v>300</v>
      </c>
    </row>
    <row r="16">
      <c r="A16" s="4" t="inlineStr">
        <is>
          <t>Insurance ($)</t>
        </is>
      </c>
      <c r="B16" s="5" t="n">
        <v>400</v>
      </c>
    </row>
    <row r="17">
      <c r="A17" s="4" t="inlineStr">
        <is>
          <t>Other Operating Expenses ($)</t>
        </is>
      </c>
      <c r="B17" s="5" t="n">
        <v>500</v>
      </c>
    </row>
    <row r="19" ht="22" customHeight="1">
      <c r="A19" s="3" t="inlineStr">
        <is>
          <t>Fixed Assets &amp; Depreciation</t>
        </is>
      </c>
    </row>
    <row r="20">
      <c r="A20" s="4" t="inlineStr">
        <is>
          <t>Initial Fixed Asset Purchase ($)</t>
        </is>
      </c>
      <c r="B20" s="5" t="n">
        <v>12000</v>
      </c>
    </row>
    <row r="21">
      <c r="A21" s="4" t="inlineStr">
        <is>
          <t>Useful Life (Months)</t>
        </is>
      </c>
      <c r="B21" s="7" t="n">
        <v>60</v>
      </c>
    </row>
    <row r="23" ht="22" customHeight="1">
      <c r="A23" s="3" t="inlineStr">
        <is>
          <t>Working Capital</t>
        </is>
      </c>
    </row>
    <row r="24">
      <c r="A24" s="4" t="inlineStr">
        <is>
          <t>Accounts Receivable Days</t>
        </is>
      </c>
      <c r="B24" s="7" t="n">
        <v>20</v>
      </c>
    </row>
    <row r="25">
      <c r="A25" s="4" t="inlineStr">
        <is>
          <t>Inventory Days (of COGS)</t>
        </is>
      </c>
      <c r="B25" s="7" t="n">
        <v>15</v>
      </c>
    </row>
    <row r="26">
      <c r="A26" s="4" t="inlineStr">
        <is>
          <t>Accounts Payable Days</t>
        </is>
      </c>
      <c r="B26" s="7" t="n">
        <v>15</v>
      </c>
    </row>
    <row r="28" ht="22" customHeight="1">
      <c r="A28" s="3" t="inlineStr">
        <is>
          <t>Debt</t>
        </is>
      </c>
    </row>
    <row r="29">
      <c r="A29" s="4" t="inlineStr">
        <is>
          <t>Starting Loan Balance ($)</t>
        </is>
      </c>
      <c r="B29" s="5" t="n">
        <v>15000</v>
      </c>
    </row>
    <row r="30">
      <c r="A30" s="4" t="inlineStr">
        <is>
          <t>Annual Interest Rate (%)</t>
        </is>
      </c>
      <c r="B30" s="6" t="n">
        <v>0.08</v>
      </c>
    </row>
    <row r="31">
      <c r="A31" s="4" t="inlineStr">
        <is>
          <t>Fixed Monthly Debt Payment ($)</t>
        </is>
      </c>
      <c r="B31" s="5" t="n">
        <v>500</v>
      </c>
    </row>
    <row r="33" ht="22" customHeight="1">
      <c r="A33" s="3" t="inlineStr">
        <is>
          <t>Owner &amp; Equity</t>
        </is>
      </c>
    </row>
    <row r="34">
      <c r="A34" s="4" t="inlineStr">
        <is>
          <t>Owner's Initial Capital Contribution ($)</t>
        </is>
      </c>
      <c r="B34" s="5" t="n">
        <v>20000</v>
      </c>
    </row>
    <row r="35">
      <c r="A35" s="4" t="inlineStr">
        <is>
          <t>Owner's Monthly Draw ($)</t>
        </is>
      </c>
      <c r="B35" s="5" t="n">
        <v>3000</v>
      </c>
    </row>
    <row r="37" ht="22" customHeight="1">
      <c r="A37" s="3" t="inlineStr">
        <is>
          <t>Tax</t>
        </is>
      </c>
    </row>
    <row r="38">
      <c r="A38" s="4" t="inlineStr">
        <is>
          <t>Effective Tax Rate (%)</t>
        </is>
      </c>
      <c r="B38" s="6" t="n">
        <v>0.21</v>
      </c>
    </row>
    <row r="40" ht="22" customHeight="1">
      <c r="A40" s="8" t="inlineStr">
        <is>
          <t>Calculated Opening Cash Balance</t>
        </is>
      </c>
    </row>
    <row r="41">
      <c r="A41" s="9" t="inlineStr">
        <is>
          <t>Opening Cash = Capital + Loan − Fixed Asset Purchase ($)</t>
        </is>
      </c>
      <c r="B41" s="10">
        <f>B34+B29-B20</f>
        <v/>
      </c>
    </row>
  </sheetData>
  <mergeCells count="11">
    <mergeCell ref="A28:C28"/>
    <mergeCell ref="A19:C19"/>
    <mergeCell ref="A11:C11"/>
    <mergeCell ref="A33:C33"/>
    <mergeCell ref="A1:C1"/>
    <mergeCell ref="A23:C23"/>
    <mergeCell ref="A37:C37"/>
    <mergeCell ref="A8:C8"/>
    <mergeCell ref="A40:C40"/>
    <mergeCell ref="A4:C4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8" customHeight="1">
      <c r="A1" s="1" t="inlineStr">
        <is>
          <t>Income Statement (12-Month)</t>
        </is>
      </c>
    </row>
    <row r="2" ht="18" customHeight="1">
      <c r="A2" s="2" t="inlineStr">
        <is>
          <t>Fully driven by the Assumptions tab.</t>
        </is>
      </c>
    </row>
    <row r="4" ht="18" customHeight="1">
      <c r="B4" s="11" t="inlineStr">
        <is>
          <t>Month 1</t>
        </is>
      </c>
      <c r="C4" s="11" t="inlineStr">
        <is>
          <t>Month 2</t>
        </is>
      </c>
      <c r="D4" s="11" t="inlineStr">
        <is>
          <t>Month 3</t>
        </is>
      </c>
      <c r="E4" s="11" t="inlineStr">
        <is>
          <t>Month 4</t>
        </is>
      </c>
      <c r="F4" s="11" t="inlineStr">
        <is>
          <t>Month 5</t>
        </is>
      </c>
      <c r="G4" s="11" t="inlineStr">
        <is>
          <t>Month 6</t>
        </is>
      </c>
      <c r="H4" s="11" t="inlineStr">
        <is>
          <t>Month 7</t>
        </is>
      </c>
      <c r="I4" s="11" t="inlineStr">
        <is>
          <t>Month 8</t>
        </is>
      </c>
      <c r="J4" s="11" t="inlineStr">
        <is>
          <t>Month 9</t>
        </is>
      </c>
      <c r="K4" s="11" t="inlineStr">
        <is>
          <t>Month 10</t>
        </is>
      </c>
      <c r="L4" s="11" t="inlineStr">
        <is>
          <t>Month 11</t>
        </is>
      </c>
      <c r="M4" s="11" t="inlineStr">
        <is>
          <t>Month 12</t>
        </is>
      </c>
    </row>
    <row r="5">
      <c r="A5" s="12" t="inlineStr">
        <is>
          <t>Revenue ($)</t>
        </is>
      </c>
      <c r="B5" s="13">
        <f>'Assumptions'!$B$5</f>
        <v/>
      </c>
      <c r="C5" s="13">
        <f>B5*(1+'Assumptions'!$B$6)</f>
        <v/>
      </c>
      <c r="D5" s="13">
        <f>C5*(1+'Assumptions'!$B$6)</f>
        <v/>
      </c>
      <c r="E5" s="13">
        <f>D5*(1+'Assumptions'!$B$6)</f>
        <v/>
      </c>
      <c r="F5" s="13">
        <f>E5*(1+'Assumptions'!$B$6)</f>
        <v/>
      </c>
      <c r="G5" s="13">
        <f>F5*(1+'Assumptions'!$B$6)</f>
        <v/>
      </c>
      <c r="H5" s="13">
        <f>G5*(1+'Assumptions'!$B$6)</f>
        <v/>
      </c>
      <c r="I5" s="13">
        <f>H5*(1+'Assumptions'!$B$6)</f>
        <v/>
      </c>
      <c r="J5" s="13">
        <f>I5*(1+'Assumptions'!$B$6)</f>
        <v/>
      </c>
      <c r="K5" s="13">
        <f>J5*(1+'Assumptions'!$B$6)</f>
        <v/>
      </c>
      <c r="L5" s="13">
        <f>K5*(1+'Assumptions'!$B$6)</f>
        <v/>
      </c>
      <c r="M5" s="13">
        <f>L5*(1+'Assumptions'!$B$6)</f>
        <v/>
      </c>
    </row>
    <row r="6">
      <c r="A6" s="14" t="inlineStr">
        <is>
          <t>Cost of Goods Sold (COGS) ($)</t>
        </is>
      </c>
      <c r="B6" s="15">
        <f>B5*'Assumptions'!$B$9</f>
        <v/>
      </c>
      <c r="C6" s="15">
        <f>C5*'Assumptions'!$B$9</f>
        <v/>
      </c>
      <c r="D6" s="15">
        <f>D5*'Assumptions'!$B$9</f>
        <v/>
      </c>
      <c r="E6" s="15">
        <f>E5*'Assumptions'!$B$9</f>
        <v/>
      </c>
      <c r="F6" s="15">
        <f>F5*'Assumptions'!$B$9</f>
        <v/>
      </c>
      <c r="G6" s="15">
        <f>G5*'Assumptions'!$B$9</f>
        <v/>
      </c>
      <c r="H6" s="15">
        <f>H5*'Assumptions'!$B$9</f>
        <v/>
      </c>
      <c r="I6" s="15">
        <f>I5*'Assumptions'!$B$9</f>
        <v/>
      </c>
      <c r="J6" s="15">
        <f>J5*'Assumptions'!$B$9</f>
        <v/>
      </c>
      <c r="K6" s="15">
        <f>K5*'Assumptions'!$B$9</f>
        <v/>
      </c>
      <c r="L6" s="15">
        <f>L5*'Assumptions'!$B$9</f>
        <v/>
      </c>
      <c r="M6" s="15">
        <f>M5*'Assumptions'!$B$9</f>
        <v/>
      </c>
    </row>
    <row r="7">
      <c r="A7" s="12" t="inlineStr">
        <is>
          <t>Gross Profit ($)</t>
        </is>
      </c>
      <c r="B7" s="13">
        <f>B5-B6</f>
        <v/>
      </c>
      <c r="C7" s="13">
        <f>C5-C6</f>
        <v/>
      </c>
      <c r="D7" s="13">
        <f>D5-D6</f>
        <v/>
      </c>
      <c r="E7" s="13">
        <f>E5-E6</f>
        <v/>
      </c>
      <c r="F7" s="13">
        <f>F5-F6</f>
        <v/>
      </c>
      <c r="G7" s="13">
        <f>G5-G6</f>
        <v/>
      </c>
      <c r="H7" s="13">
        <f>H5-H6</f>
        <v/>
      </c>
      <c r="I7" s="13">
        <f>I5-I6</f>
        <v/>
      </c>
      <c r="J7" s="13">
        <f>J5-J6</f>
        <v/>
      </c>
      <c r="K7" s="13">
        <f>K5-K6</f>
        <v/>
      </c>
      <c r="L7" s="13">
        <f>L5-L6</f>
        <v/>
      </c>
      <c r="M7" s="13">
        <f>M5-M6</f>
        <v/>
      </c>
    </row>
    <row r="9">
      <c r="A9" s="16" t="inlineStr">
        <is>
          <t>Operating Expenses</t>
        </is>
      </c>
    </row>
    <row r="10">
      <c r="A10" s="4" t="inlineStr">
        <is>
          <t>Rent ($)</t>
        </is>
      </c>
      <c r="B10" s="15">
        <f>'Assumptions'!$B$12</f>
        <v/>
      </c>
      <c r="C10" s="15">
        <f>'Assumptions'!$B$12</f>
        <v/>
      </c>
      <c r="D10" s="15">
        <f>'Assumptions'!$B$12</f>
        <v/>
      </c>
      <c r="E10" s="15">
        <f>'Assumptions'!$B$12</f>
        <v/>
      </c>
      <c r="F10" s="15">
        <f>'Assumptions'!$B$12</f>
        <v/>
      </c>
      <c r="G10" s="15">
        <f>'Assumptions'!$B$12</f>
        <v/>
      </c>
      <c r="H10" s="15">
        <f>'Assumptions'!$B$12</f>
        <v/>
      </c>
      <c r="I10" s="15">
        <f>'Assumptions'!$B$12</f>
        <v/>
      </c>
      <c r="J10" s="15">
        <f>'Assumptions'!$B$12</f>
        <v/>
      </c>
      <c r="K10" s="15">
        <f>'Assumptions'!$B$12</f>
        <v/>
      </c>
      <c r="L10" s="15">
        <f>'Assumptions'!$B$12</f>
        <v/>
      </c>
      <c r="M10" s="15">
        <f>'Assumptions'!$B$12</f>
        <v/>
      </c>
    </row>
    <row r="11">
      <c r="A11" s="4" t="inlineStr">
        <is>
          <t>Salaries &amp; Wages ($)</t>
        </is>
      </c>
      <c r="B11" s="15">
        <f>'Assumptions'!$B$13</f>
        <v/>
      </c>
      <c r="C11" s="15">
        <f>'Assumptions'!$B$13</f>
        <v/>
      </c>
      <c r="D11" s="15">
        <f>'Assumptions'!$B$13</f>
        <v/>
      </c>
      <c r="E11" s="15">
        <f>'Assumptions'!$B$13</f>
        <v/>
      </c>
      <c r="F11" s="15">
        <f>'Assumptions'!$B$13</f>
        <v/>
      </c>
      <c r="G11" s="15">
        <f>'Assumptions'!$B$13</f>
        <v/>
      </c>
      <c r="H11" s="15">
        <f>'Assumptions'!$B$13</f>
        <v/>
      </c>
      <c r="I11" s="15">
        <f>'Assumptions'!$B$13</f>
        <v/>
      </c>
      <c r="J11" s="15">
        <f>'Assumptions'!$B$13</f>
        <v/>
      </c>
      <c r="K11" s="15">
        <f>'Assumptions'!$B$13</f>
        <v/>
      </c>
      <c r="L11" s="15">
        <f>'Assumptions'!$B$13</f>
        <v/>
      </c>
      <c r="M11" s="15">
        <f>'Assumptions'!$B$13</f>
        <v/>
      </c>
    </row>
    <row r="12">
      <c r="A12" s="4" t="inlineStr">
        <is>
          <t>Marketing ($)</t>
        </is>
      </c>
      <c r="B12" s="15">
        <f>'Assumptions'!$B$14</f>
        <v/>
      </c>
      <c r="C12" s="15">
        <f>'Assumptions'!$B$14</f>
        <v/>
      </c>
      <c r="D12" s="15">
        <f>'Assumptions'!$B$14</f>
        <v/>
      </c>
      <c r="E12" s="15">
        <f>'Assumptions'!$B$14</f>
        <v/>
      </c>
      <c r="F12" s="15">
        <f>'Assumptions'!$B$14</f>
        <v/>
      </c>
      <c r="G12" s="15">
        <f>'Assumptions'!$B$14</f>
        <v/>
      </c>
      <c r="H12" s="15">
        <f>'Assumptions'!$B$14</f>
        <v/>
      </c>
      <c r="I12" s="15">
        <f>'Assumptions'!$B$14</f>
        <v/>
      </c>
      <c r="J12" s="15">
        <f>'Assumptions'!$B$14</f>
        <v/>
      </c>
      <c r="K12" s="15">
        <f>'Assumptions'!$B$14</f>
        <v/>
      </c>
      <c r="L12" s="15">
        <f>'Assumptions'!$B$14</f>
        <v/>
      </c>
      <c r="M12" s="15">
        <f>'Assumptions'!$B$14</f>
        <v/>
      </c>
    </row>
    <row r="13">
      <c r="A13" s="4" t="inlineStr">
        <is>
          <t>Software &amp; Subscriptions ($)</t>
        </is>
      </c>
      <c r="B13" s="15">
        <f>'Assumptions'!$B$15</f>
        <v/>
      </c>
      <c r="C13" s="15">
        <f>'Assumptions'!$B$15</f>
        <v/>
      </c>
      <c r="D13" s="15">
        <f>'Assumptions'!$B$15</f>
        <v/>
      </c>
      <c r="E13" s="15">
        <f>'Assumptions'!$B$15</f>
        <v/>
      </c>
      <c r="F13" s="15">
        <f>'Assumptions'!$B$15</f>
        <v/>
      </c>
      <c r="G13" s="15">
        <f>'Assumptions'!$B$15</f>
        <v/>
      </c>
      <c r="H13" s="15">
        <f>'Assumptions'!$B$15</f>
        <v/>
      </c>
      <c r="I13" s="15">
        <f>'Assumptions'!$B$15</f>
        <v/>
      </c>
      <c r="J13" s="15">
        <f>'Assumptions'!$B$15</f>
        <v/>
      </c>
      <c r="K13" s="15">
        <f>'Assumptions'!$B$15</f>
        <v/>
      </c>
      <c r="L13" s="15">
        <f>'Assumptions'!$B$15</f>
        <v/>
      </c>
      <c r="M13" s="15">
        <f>'Assumptions'!$B$15</f>
        <v/>
      </c>
    </row>
    <row r="14">
      <c r="A14" s="4" t="inlineStr">
        <is>
          <t>Insurance ($)</t>
        </is>
      </c>
      <c r="B14" s="15">
        <f>'Assumptions'!$B$16</f>
        <v/>
      </c>
      <c r="C14" s="15">
        <f>'Assumptions'!$B$16</f>
        <v/>
      </c>
      <c r="D14" s="15">
        <f>'Assumptions'!$B$16</f>
        <v/>
      </c>
      <c r="E14" s="15">
        <f>'Assumptions'!$B$16</f>
        <v/>
      </c>
      <c r="F14" s="15">
        <f>'Assumptions'!$B$16</f>
        <v/>
      </c>
      <c r="G14" s="15">
        <f>'Assumptions'!$B$16</f>
        <v/>
      </c>
      <c r="H14" s="15">
        <f>'Assumptions'!$B$16</f>
        <v/>
      </c>
      <c r="I14" s="15">
        <f>'Assumptions'!$B$16</f>
        <v/>
      </c>
      <c r="J14" s="15">
        <f>'Assumptions'!$B$16</f>
        <v/>
      </c>
      <c r="K14" s="15">
        <f>'Assumptions'!$B$16</f>
        <v/>
      </c>
      <c r="L14" s="15">
        <f>'Assumptions'!$B$16</f>
        <v/>
      </c>
      <c r="M14" s="15">
        <f>'Assumptions'!$B$16</f>
        <v/>
      </c>
    </row>
    <row r="15">
      <c r="A15" s="4" t="inlineStr">
        <is>
          <t>Other Operating Expenses ($)</t>
        </is>
      </c>
      <c r="B15" s="15">
        <f>'Assumptions'!$B$17</f>
        <v/>
      </c>
      <c r="C15" s="15">
        <f>'Assumptions'!$B$17</f>
        <v/>
      </c>
      <c r="D15" s="15">
        <f>'Assumptions'!$B$17</f>
        <v/>
      </c>
      <c r="E15" s="15">
        <f>'Assumptions'!$B$17</f>
        <v/>
      </c>
      <c r="F15" s="15">
        <f>'Assumptions'!$B$17</f>
        <v/>
      </c>
      <c r="G15" s="15">
        <f>'Assumptions'!$B$17</f>
        <v/>
      </c>
      <c r="H15" s="15">
        <f>'Assumptions'!$B$17</f>
        <v/>
      </c>
      <c r="I15" s="15">
        <f>'Assumptions'!$B$17</f>
        <v/>
      </c>
      <c r="J15" s="15">
        <f>'Assumptions'!$B$17</f>
        <v/>
      </c>
      <c r="K15" s="15">
        <f>'Assumptions'!$B$17</f>
        <v/>
      </c>
      <c r="L15" s="15">
        <f>'Assumptions'!$B$17</f>
        <v/>
      </c>
      <c r="M15" s="15">
        <f>'Assumptions'!$B$17</f>
        <v/>
      </c>
    </row>
    <row r="16">
      <c r="A16" s="12" t="inlineStr">
        <is>
          <t>Total Operating Expenses ($)</t>
        </is>
      </c>
      <c r="B16" s="13">
        <f>SUM(B10:B15)</f>
        <v/>
      </c>
      <c r="C16" s="13">
        <f>SUM(C10:C15)</f>
        <v/>
      </c>
      <c r="D16" s="13">
        <f>SUM(D10:D15)</f>
        <v/>
      </c>
      <c r="E16" s="13">
        <f>SUM(E10:E15)</f>
        <v/>
      </c>
      <c r="F16" s="13">
        <f>SUM(F10:F15)</f>
        <v/>
      </c>
      <c r="G16" s="13">
        <f>SUM(G10:G15)</f>
        <v/>
      </c>
      <c r="H16" s="13">
        <f>SUM(H10:H15)</f>
        <v/>
      </c>
      <c r="I16" s="13">
        <f>SUM(I10:I15)</f>
        <v/>
      </c>
      <c r="J16" s="13">
        <f>SUM(J10:J15)</f>
        <v/>
      </c>
      <c r="K16" s="13">
        <f>SUM(K10:K15)</f>
        <v/>
      </c>
      <c r="L16" s="13">
        <f>SUM(L10:L15)</f>
        <v/>
      </c>
      <c r="M16" s="13">
        <f>SUM(M10:M15)</f>
        <v/>
      </c>
    </row>
    <row r="18">
      <c r="A18" s="12" t="inlineStr">
        <is>
          <t>EBITDA ($)</t>
        </is>
      </c>
      <c r="B18" s="13">
        <f>B7-B16</f>
        <v/>
      </c>
      <c r="C18" s="13">
        <f>C7-C16</f>
        <v/>
      </c>
      <c r="D18" s="13">
        <f>D7-D16</f>
        <v/>
      </c>
      <c r="E18" s="13">
        <f>E7-E16</f>
        <v/>
      </c>
      <c r="F18" s="13">
        <f>F7-F16</f>
        <v/>
      </c>
      <c r="G18" s="13">
        <f>G7-G16</f>
        <v/>
      </c>
      <c r="H18" s="13">
        <f>H7-H16</f>
        <v/>
      </c>
      <c r="I18" s="13">
        <f>I7-I16</f>
        <v/>
      </c>
      <c r="J18" s="13">
        <f>J7-J16</f>
        <v/>
      </c>
      <c r="K18" s="13">
        <f>K7-K16</f>
        <v/>
      </c>
      <c r="L18" s="13">
        <f>L7-L16</f>
        <v/>
      </c>
      <c r="M18" s="13">
        <f>M7-M16</f>
        <v/>
      </c>
    </row>
    <row r="19">
      <c r="A19" s="14" t="inlineStr">
        <is>
          <t>Depreciation ($)</t>
        </is>
      </c>
      <c r="B19" s="15">
        <f>'Assumptions'!$B$20/'Assumptions'!$B$21</f>
        <v/>
      </c>
      <c r="C19" s="15">
        <f>'Assumptions'!$B$20/'Assumptions'!$B$21</f>
        <v/>
      </c>
      <c r="D19" s="15">
        <f>'Assumptions'!$B$20/'Assumptions'!$B$21</f>
        <v/>
      </c>
      <c r="E19" s="15">
        <f>'Assumptions'!$B$20/'Assumptions'!$B$21</f>
        <v/>
      </c>
      <c r="F19" s="15">
        <f>'Assumptions'!$B$20/'Assumptions'!$B$21</f>
        <v/>
      </c>
      <c r="G19" s="15">
        <f>'Assumptions'!$B$20/'Assumptions'!$B$21</f>
        <v/>
      </c>
      <c r="H19" s="15">
        <f>'Assumptions'!$B$20/'Assumptions'!$B$21</f>
        <v/>
      </c>
      <c r="I19" s="15">
        <f>'Assumptions'!$B$20/'Assumptions'!$B$21</f>
        <v/>
      </c>
      <c r="J19" s="15">
        <f>'Assumptions'!$B$20/'Assumptions'!$B$21</f>
        <v/>
      </c>
      <c r="K19" s="15">
        <f>'Assumptions'!$B$20/'Assumptions'!$B$21</f>
        <v/>
      </c>
      <c r="L19" s="15">
        <f>'Assumptions'!$B$20/'Assumptions'!$B$21</f>
        <v/>
      </c>
      <c r="M19" s="15">
        <f>'Assumptions'!$B$20/'Assumptions'!$B$21</f>
        <v/>
      </c>
    </row>
    <row r="20">
      <c r="A20" s="12" t="inlineStr">
        <is>
          <t>EBIT / Operating Income ($)</t>
        </is>
      </c>
      <c r="B20" s="13">
        <f>B18-B19</f>
        <v/>
      </c>
      <c r="C20" s="13">
        <f>C18-C19</f>
        <v/>
      </c>
      <c r="D20" s="13">
        <f>D18-D19</f>
        <v/>
      </c>
      <c r="E20" s="13">
        <f>E18-E19</f>
        <v/>
      </c>
      <c r="F20" s="13">
        <f>F18-F19</f>
        <v/>
      </c>
      <c r="G20" s="13">
        <f>G18-G19</f>
        <v/>
      </c>
      <c r="H20" s="13">
        <f>H18-H19</f>
        <v/>
      </c>
      <c r="I20" s="13">
        <f>I18-I19</f>
        <v/>
      </c>
      <c r="J20" s="13">
        <f>J18-J19</f>
        <v/>
      </c>
      <c r="K20" s="13">
        <f>K18-K19</f>
        <v/>
      </c>
      <c r="L20" s="13">
        <f>L18-L19</f>
        <v/>
      </c>
      <c r="M20" s="13">
        <f>M18-M19</f>
        <v/>
      </c>
    </row>
    <row r="21">
      <c r="A21" s="14" t="inlineStr">
        <is>
          <t>Interest Expense ($)</t>
        </is>
      </c>
      <c r="B21" s="15">
        <f>'Balance Sheet'!B$16*'Assumptions'!$B$30/12</f>
        <v/>
      </c>
      <c r="C21" s="15">
        <f>'Balance Sheet'!C$16*'Assumptions'!$B$30/12</f>
        <v/>
      </c>
      <c r="D21" s="15">
        <f>'Balance Sheet'!D$16*'Assumptions'!$B$30/12</f>
        <v/>
      </c>
      <c r="E21" s="15">
        <f>'Balance Sheet'!E$16*'Assumptions'!$B$30/12</f>
        <v/>
      </c>
      <c r="F21" s="15">
        <f>'Balance Sheet'!F$16*'Assumptions'!$B$30/12</f>
        <v/>
      </c>
      <c r="G21" s="15">
        <f>'Balance Sheet'!G$16*'Assumptions'!$B$30/12</f>
        <v/>
      </c>
      <c r="H21" s="15">
        <f>'Balance Sheet'!H$16*'Assumptions'!$B$30/12</f>
        <v/>
      </c>
      <c r="I21" s="15">
        <f>'Balance Sheet'!I$16*'Assumptions'!$B$30/12</f>
        <v/>
      </c>
      <c r="J21" s="15">
        <f>'Balance Sheet'!J$16*'Assumptions'!$B$30/12</f>
        <v/>
      </c>
      <c r="K21" s="15">
        <f>'Balance Sheet'!K$16*'Assumptions'!$B$30/12</f>
        <v/>
      </c>
      <c r="L21" s="15">
        <f>'Balance Sheet'!L$16*'Assumptions'!$B$30/12</f>
        <v/>
      </c>
      <c r="M21" s="15">
        <f>'Balance Sheet'!M$16*'Assumptions'!$B$30/12</f>
        <v/>
      </c>
    </row>
    <row r="22">
      <c r="A22" s="12" t="inlineStr">
        <is>
          <t>Earnings Before Tax (EBT) ($)</t>
        </is>
      </c>
      <c r="B22" s="13">
        <f>B20-B21</f>
        <v/>
      </c>
      <c r="C22" s="13">
        <f>C20-C21</f>
        <v/>
      </c>
      <c r="D22" s="13">
        <f>D20-D21</f>
        <v/>
      </c>
      <c r="E22" s="13">
        <f>E20-E21</f>
        <v/>
      </c>
      <c r="F22" s="13">
        <f>F20-F21</f>
        <v/>
      </c>
      <c r="G22" s="13">
        <f>G20-G21</f>
        <v/>
      </c>
      <c r="H22" s="13">
        <f>H20-H21</f>
        <v/>
      </c>
      <c r="I22" s="13">
        <f>I20-I21</f>
        <v/>
      </c>
      <c r="J22" s="13">
        <f>J20-J21</f>
        <v/>
      </c>
      <c r="K22" s="13">
        <f>K20-K21</f>
        <v/>
      </c>
      <c r="L22" s="13">
        <f>L20-L21</f>
        <v/>
      </c>
      <c r="M22" s="13">
        <f>M20-M21</f>
        <v/>
      </c>
    </row>
    <row r="23">
      <c r="A23" s="14" t="inlineStr">
        <is>
          <t>Income Tax ($)</t>
        </is>
      </c>
      <c r="B23" s="15">
        <f>MAX(B22,0)*'Assumptions'!$B$38</f>
        <v/>
      </c>
      <c r="C23" s="15">
        <f>MAX(C22,0)*'Assumptions'!$B$38</f>
        <v/>
      </c>
      <c r="D23" s="15">
        <f>MAX(D22,0)*'Assumptions'!$B$38</f>
        <v/>
      </c>
      <c r="E23" s="15">
        <f>MAX(E22,0)*'Assumptions'!$B$38</f>
        <v/>
      </c>
      <c r="F23" s="15">
        <f>MAX(F22,0)*'Assumptions'!$B$38</f>
        <v/>
      </c>
      <c r="G23" s="15">
        <f>MAX(G22,0)*'Assumptions'!$B$38</f>
        <v/>
      </c>
      <c r="H23" s="15">
        <f>MAX(H22,0)*'Assumptions'!$B$38</f>
        <v/>
      </c>
      <c r="I23" s="15">
        <f>MAX(I22,0)*'Assumptions'!$B$38</f>
        <v/>
      </c>
      <c r="J23" s="15">
        <f>MAX(J22,0)*'Assumptions'!$B$38</f>
        <v/>
      </c>
      <c r="K23" s="15">
        <f>MAX(K22,0)*'Assumptions'!$B$38</f>
        <v/>
      </c>
      <c r="L23" s="15">
        <f>MAX(L22,0)*'Assumptions'!$B$38</f>
        <v/>
      </c>
      <c r="M23" s="15">
        <f>MAX(M22,0)*'Assumptions'!$B$38</f>
        <v/>
      </c>
    </row>
    <row r="24">
      <c r="A24" s="12" t="inlineStr">
        <is>
          <t>NET INCOME ($)</t>
        </is>
      </c>
      <c r="B24" s="17">
        <f>B22-B23</f>
        <v/>
      </c>
      <c r="C24" s="17">
        <f>C22-C23</f>
        <v/>
      </c>
      <c r="D24" s="17">
        <f>D22-D23</f>
        <v/>
      </c>
      <c r="E24" s="17">
        <f>E22-E23</f>
        <v/>
      </c>
      <c r="F24" s="17">
        <f>F22-F23</f>
        <v/>
      </c>
      <c r="G24" s="17">
        <f>G22-G23</f>
        <v/>
      </c>
      <c r="H24" s="17">
        <f>H22-H23</f>
        <v/>
      </c>
      <c r="I24" s="17">
        <f>I22-I23</f>
        <v/>
      </c>
      <c r="J24" s="17">
        <f>J22-J23</f>
        <v/>
      </c>
      <c r="K24" s="17">
        <f>K22-K23</f>
        <v/>
      </c>
      <c r="L24" s="17">
        <f>L22-L23</f>
        <v/>
      </c>
      <c r="M24" s="17">
        <f>M22-M23</f>
        <v/>
      </c>
    </row>
  </sheetData>
  <mergeCells count="2">
    <mergeCell ref="A2:M2"/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8" customHeight="1">
      <c r="A1" s="1" t="inlineStr">
        <is>
          <t>Cash Flow Statement (12-Month, Indirect Method)</t>
        </is>
      </c>
    </row>
    <row r="2" ht="18" customHeight="1">
      <c r="A2" s="2" t="inlineStr">
        <is>
          <t>Reconciles Net Income to the change in cash, month by month.</t>
        </is>
      </c>
    </row>
    <row r="4" ht="18" customHeight="1">
      <c r="B4" s="11" t="inlineStr">
        <is>
          <t>Month 1</t>
        </is>
      </c>
      <c r="C4" s="11" t="inlineStr">
        <is>
          <t>Month 2</t>
        </is>
      </c>
      <c r="D4" s="11" t="inlineStr">
        <is>
          <t>Month 3</t>
        </is>
      </c>
      <c r="E4" s="11" t="inlineStr">
        <is>
          <t>Month 4</t>
        </is>
      </c>
      <c r="F4" s="11" t="inlineStr">
        <is>
          <t>Month 5</t>
        </is>
      </c>
      <c r="G4" s="11" t="inlineStr">
        <is>
          <t>Month 6</t>
        </is>
      </c>
      <c r="H4" s="11" t="inlineStr">
        <is>
          <t>Month 7</t>
        </is>
      </c>
      <c r="I4" s="11" t="inlineStr">
        <is>
          <t>Month 8</t>
        </is>
      </c>
      <c r="J4" s="11" t="inlineStr">
        <is>
          <t>Month 9</t>
        </is>
      </c>
      <c r="K4" s="11" t="inlineStr">
        <is>
          <t>Month 10</t>
        </is>
      </c>
      <c r="L4" s="11" t="inlineStr">
        <is>
          <t>Month 11</t>
        </is>
      </c>
      <c r="M4" s="11" t="inlineStr">
        <is>
          <t>Month 12</t>
        </is>
      </c>
    </row>
    <row r="5" ht="22" customHeight="1">
      <c r="A5" s="3" t="inlineStr">
        <is>
          <t>Cash Flow from Operations</t>
        </is>
      </c>
    </row>
    <row r="6">
      <c r="A6" s="4" t="inlineStr">
        <is>
          <t>Net Income ($)</t>
        </is>
      </c>
      <c r="B6" s="15">
        <f>'Income Statement'!B24</f>
        <v/>
      </c>
      <c r="C6" s="15">
        <f>'Income Statement'!C24</f>
        <v/>
      </c>
      <c r="D6" s="15">
        <f>'Income Statement'!D24</f>
        <v/>
      </c>
      <c r="E6" s="15">
        <f>'Income Statement'!E24</f>
        <v/>
      </c>
      <c r="F6" s="15">
        <f>'Income Statement'!F24</f>
        <v/>
      </c>
      <c r="G6" s="15">
        <f>'Income Statement'!G24</f>
        <v/>
      </c>
      <c r="H6" s="15">
        <f>'Income Statement'!H24</f>
        <v/>
      </c>
      <c r="I6" s="15">
        <f>'Income Statement'!I24</f>
        <v/>
      </c>
      <c r="J6" s="15">
        <f>'Income Statement'!J24</f>
        <v/>
      </c>
      <c r="K6" s="15">
        <f>'Income Statement'!K24</f>
        <v/>
      </c>
      <c r="L6" s="15">
        <f>'Income Statement'!L24</f>
        <v/>
      </c>
      <c r="M6" s="15">
        <f>'Income Statement'!M24</f>
        <v/>
      </c>
    </row>
    <row r="7">
      <c r="A7" s="4" t="inlineStr">
        <is>
          <t>+ Depreciation ($)</t>
        </is>
      </c>
      <c r="B7" s="15">
        <f>'Income Statement'!B19</f>
        <v/>
      </c>
      <c r="C7" s="15">
        <f>'Income Statement'!C19</f>
        <v/>
      </c>
      <c r="D7" s="15">
        <f>'Income Statement'!D19</f>
        <v/>
      </c>
      <c r="E7" s="15">
        <f>'Income Statement'!E19</f>
        <v/>
      </c>
      <c r="F7" s="15">
        <f>'Income Statement'!F19</f>
        <v/>
      </c>
      <c r="G7" s="15">
        <f>'Income Statement'!G19</f>
        <v/>
      </c>
      <c r="H7" s="15">
        <f>'Income Statement'!H19</f>
        <v/>
      </c>
      <c r="I7" s="15">
        <f>'Income Statement'!I19</f>
        <v/>
      </c>
      <c r="J7" s="15">
        <f>'Income Statement'!J19</f>
        <v/>
      </c>
      <c r="K7" s="15">
        <f>'Income Statement'!K19</f>
        <v/>
      </c>
      <c r="L7" s="15">
        <f>'Income Statement'!L19</f>
        <v/>
      </c>
      <c r="M7" s="15">
        <f>'Income Statement'!M19</f>
        <v/>
      </c>
    </row>
    <row r="8">
      <c r="A8" s="4" t="inlineStr">
        <is>
          <t>− Increase in Accounts Receivable ($)</t>
        </is>
      </c>
      <c r="B8" s="15">
        <f>-('Balance Sheet'!C$7-'Balance Sheet'!B$7)</f>
        <v/>
      </c>
      <c r="C8" s="15">
        <f>-('Balance Sheet'!D$7-'Balance Sheet'!C$7)</f>
        <v/>
      </c>
      <c r="D8" s="15">
        <f>-('Balance Sheet'!E$7-'Balance Sheet'!D$7)</f>
        <v/>
      </c>
      <c r="E8" s="15">
        <f>-('Balance Sheet'!F$7-'Balance Sheet'!E$7)</f>
        <v/>
      </c>
      <c r="F8" s="15">
        <f>-('Balance Sheet'!G$7-'Balance Sheet'!F$7)</f>
        <v/>
      </c>
      <c r="G8" s="15">
        <f>-('Balance Sheet'!H$7-'Balance Sheet'!G$7)</f>
        <v/>
      </c>
      <c r="H8" s="15">
        <f>-('Balance Sheet'!I$7-'Balance Sheet'!H$7)</f>
        <v/>
      </c>
      <c r="I8" s="15">
        <f>-('Balance Sheet'!J$7-'Balance Sheet'!I$7)</f>
        <v/>
      </c>
      <c r="J8" s="15">
        <f>-('Balance Sheet'!K$7-'Balance Sheet'!J$7)</f>
        <v/>
      </c>
      <c r="K8" s="15">
        <f>-('Balance Sheet'!L$7-'Balance Sheet'!K$7)</f>
        <v/>
      </c>
      <c r="L8" s="15">
        <f>-('Balance Sheet'!M$7-'Balance Sheet'!L$7)</f>
        <v/>
      </c>
      <c r="M8" s="15">
        <f>-('Balance Sheet'!N$7-'Balance Sheet'!M$7)</f>
        <v/>
      </c>
    </row>
    <row r="9">
      <c r="A9" s="4" t="inlineStr">
        <is>
          <t>− Increase in Inventory ($)</t>
        </is>
      </c>
      <c r="B9" s="15">
        <f>-('Balance Sheet'!C$8-'Balance Sheet'!B$8)</f>
        <v/>
      </c>
      <c r="C9" s="15">
        <f>-('Balance Sheet'!D$8-'Balance Sheet'!C$8)</f>
        <v/>
      </c>
      <c r="D9" s="15">
        <f>-('Balance Sheet'!E$8-'Balance Sheet'!D$8)</f>
        <v/>
      </c>
      <c r="E9" s="15">
        <f>-('Balance Sheet'!F$8-'Balance Sheet'!E$8)</f>
        <v/>
      </c>
      <c r="F9" s="15">
        <f>-('Balance Sheet'!G$8-'Balance Sheet'!F$8)</f>
        <v/>
      </c>
      <c r="G9" s="15">
        <f>-('Balance Sheet'!H$8-'Balance Sheet'!G$8)</f>
        <v/>
      </c>
      <c r="H9" s="15">
        <f>-('Balance Sheet'!I$8-'Balance Sheet'!H$8)</f>
        <v/>
      </c>
      <c r="I9" s="15">
        <f>-('Balance Sheet'!J$8-'Balance Sheet'!I$8)</f>
        <v/>
      </c>
      <c r="J9" s="15">
        <f>-('Balance Sheet'!K$8-'Balance Sheet'!J$8)</f>
        <v/>
      </c>
      <c r="K9" s="15">
        <f>-('Balance Sheet'!L$8-'Balance Sheet'!K$8)</f>
        <v/>
      </c>
      <c r="L9" s="15">
        <f>-('Balance Sheet'!M$8-'Balance Sheet'!L$8)</f>
        <v/>
      </c>
      <c r="M9" s="15">
        <f>-('Balance Sheet'!N$8-'Balance Sheet'!M$8)</f>
        <v/>
      </c>
    </row>
    <row r="10">
      <c r="A10" s="4" t="inlineStr">
        <is>
          <t>+ Increase in Accounts Payable ($)</t>
        </is>
      </c>
      <c r="B10" s="15">
        <f>('Balance Sheet'!C$15-'Balance Sheet'!B$15)</f>
        <v/>
      </c>
      <c r="C10" s="15">
        <f>('Balance Sheet'!D$15-'Balance Sheet'!C$15)</f>
        <v/>
      </c>
      <c r="D10" s="15">
        <f>('Balance Sheet'!E$15-'Balance Sheet'!D$15)</f>
        <v/>
      </c>
      <c r="E10" s="15">
        <f>('Balance Sheet'!F$15-'Balance Sheet'!E$15)</f>
        <v/>
      </c>
      <c r="F10" s="15">
        <f>('Balance Sheet'!G$15-'Balance Sheet'!F$15)</f>
        <v/>
      </c>
      <c r="G10" s="15">
        <f>('Balance Sheet'!H$15-'Balance Sheet'!G$15)</f>
        <v/>
      </c>
      <c r="H10" s="15">
        <f>('Balance Sheet'!I$15-'Balance Sheet'!H$15)</f>
        <v/>
      </c>
      <c r="I10" s="15">
        <f>('Balance Sheet'!J$15-'Balance Sheet'!I$15)</f>
        <v/>
      </c>
      <c r="J10" s="15">
        <f>('Balance Sheet'!K$15-'Balance Sheet'!J$15)</f>
        <v/>
      </c>
      <c r="K10" s="15">
        <f>('Balance Sheet'!L$15-'Balance Sheet'!K$15)</f>
        <v/>
      </c>
      <c r="L10" s="15">
        <f>('Balance Sheet'!M$15-'Balance Sheet'!L$15)</f>
        <v/>
      </c>
      <c r="M10" s="15">
        <f>('Balance Sheet'!N$15-'Balance Sheet'!M$15)</f>
        <v/>
      </c>
    </row>
    <row r="11">
      <c r="A11" s="12" t="inlineStr">
        <is>
          <t>Cash Flow from Operations ($)</t>
        </is>
      </c>
      <c r="B11" s="13">
        <f>SUM(B6:B10)</f>
        <v/>
      </c>
      <c r="C11" s="13">
        <f>SUM(C6:C10)</f>
        <v/>
      </c>
      <c r="D11" s="13">
        <f>SUM(D6:D10)</f>
        <v/>
      </c>
      <c r="E11" s="13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</row>
    <row r="13" ht="22" customHeight="1">
      <c r="A13" s="3" t="inlineStr">
        <is>
          <t>Cash Flow from Investing</t>
        </is>
      </c>
    </row>
    <row r="14">
      <c r="A14" s="4" t="inlineStr">
        <is>
          <t>Capital Expenditures ($)</t>
        </is>
      </c>
      <c r="B14" s="15" t="n">
        <v>0</v>
      </c>
      <c r="C14" s="15" t="n">
        <v>0</v>
      </c>
      <c r="D14" s="15" t="n">
        <v>0</v>
      </c>
      <c r="E14" s="15" t="n">
        <v>0</v>
      </c>
      <c r="F14" s="15" t="n">
        <v>0</v>
      </c>
      <c r="G14" s="15" t="n">
        <v>0</v>
      </c>
      <c r="H14" s="15" t="n">
        <v>0</v>
      </c>
      <c r="I14" s="15" t="n">
        <v>0</v>
      </c>
      <c r="J14" s="15" t="n">
        <v>0</v>
      </c>
      <c r="K14" s="15" t="n">
        <v>0</v>
      </c>
      <c r="L14" s="15" t="n">
        <v>0</v>
      </c>
      <c r="M14" s="15" t="n">
        <v>0</v>
      </c>
    </row>
    <row r="15">
      <c r="A15" s="12" t="inlineStr">
        <is>
          <t>Cash Flow from Investing ($)</t>
        </is>
      </c>
      <c r="B15" s="13">
        <f>B14</f>
        <v/>
      </c>
      <c r="C15" s="13">
        <f>C14</f>
        <v/>
      </c>
      <c r="D15" s="13">
        <f>D14</f>
        <v/>
      </c>
      <c r="E15" s="13">
        <f>E14</f>
        <v/>
      </c>
      <c r="F15" s="13">
        <f>F14</f>
        <v/>
      </c>
      <c r="G15" s="13">
        <f>G14</f>
        <v/>
      </c>
      <c r="H15" s="13">
        <f>H14</f>
        <v/>
      </c>
      <c r="I15" s="13">
        <f>I14</f>
        <v/>
      </c>
      <c r="J15" s="13">
        <f>J14</f>
        <v/>
      </c>
      <c r="K15" s="13">
        <f>K14</f>
        <v/>
      </c>
      <c r="L15" s="13">
        <f>L14</f>
        <v/>
      </c>
      <c r="M15" s="13">
        <f>M14</f>
        <v/>
      </c>
    </row>
    <row r="17" ht="22" customHeight="1">
      <c r="A17" s="3" t="inlineStr">
        <is>
          <t>Cash Flow from Financing</t>
        </is>
      </c>
    </row>
    <row r="18">
      <c r="A18" s="4" t="inlineStr">
        <is>
          <t>Loan Principal Repayment ($)</t>
        </is>
      </c>
      <c r="B18" s="15">
        <f>-('Assumptions'!$B$31-'Income Statement'!B21)</f>
        <v/>
      </c>
      <c r="C18" s="15">
        <f>-('Assumptions'!$B$31-'Income Statement'!C21)</f>
        <v/>
      </c>
      <c r="D18" s="15">
        <f>-('Assumptions'!$B$31-'Income Statement'!D21)</f>
        <v/>
      </c>
      <c r="E18" s="15">
        <f>-('Assumptions'!$B$31-'Income Statement'!E21)</f>
        <v/>
      </c>
      <c r="F18" s="15">
        <f>-('Assumptions'!$B$31-'Income Statement'!F21)</f>
        <v/>
      </c>
      <c r="G18" s="15">
        <f>-('Assumptions'!$B$31-'Income Statement'!G21)</f>
        <v/>
      </c>
      <c r="H18" s="15">
        <f>-('Assumptions'!$B$31-'Income Statement'!H21)</f>
        <v/>
      </c>
      <c r="I18" s="15">
        <f>-('Assumptions'!$B$31-'Income Statement'!I21)</f>
        <v/>
      </c>
      <c r="J18" s="15">
        <f>-('Assumptions'!$B$31-'Income Statement'!J21)</f>
        <v/>
      </c>
      <c r="K18" s="15">
        <f>-('Assumptions'!$B$31-'Income Statement'!K21)</f>
        <v/>
      </c>
      <c r="L18" s="15">
        <f>-('Assumptions'!$B$31-'Income Statement'!L21)</f>
        <v/>
      </c>
      <c r="M18" s="15">
        <f>-('Assumptions'!$B$31-'Income Statement'!M21)</f>
        <v/>
      </c>
    </row>
    <row r="19">
      <c r="A19" s="4" t="inlineStr">
        <is>
          <t>Owner's Draw ($)</t>
        </is>
      </c>
      <c r="B19" s="15">
        <f>-'Assumptions'!$B$35</f>
        <v/>
      </c>
      <c r="C19" s="15">
        <f>-'Assumptions'!$B$35</f>
        <v/>
      </c>
      <c r="D19" s="15">
        <f>-'Assumptions'!$B$35</f>
        <v/>
      </c>
      <c r="E19" s="15">
        <f>-'Assumptions'!$B$35</f>
        <v/>
      </c>
      <c r="F19" s="15">
        <f>-'Assumptions'!$B$35</f>
        <v/>
      </c>
      <c r="G19" s="15">
        <f>-'Assumptions'!$B$35</f>
        <v/>
      </c>
      <c r="H19" s="15">
        <f>-'Assumptions'!$B$35</f>
        <v/>
      </c>
      <c r="I19" s="15">
        <f>-'Assumptions'!$B$35</f>
        <v/>
      </c>
      <c r="J19" s="15">
        <f>-'Assumptions'!$B$35</f>
        <v/>
      </c>
      <c r="K19" s="15">
        <f>-'Assumptions'!$B$35</f>
        <v/>
      </c>
      <c r="L19" s="15">
        <f>-'Assumptions'!$B$35</f>
        <v/>
      </c>
      <c r="M19" s="15">
        <f>-'Assumptions'!$B$35</f>
        <v/>
      </c>
    </row>
    <row r="20">
      <c r="A20" s="12" t="inlineStr">
        <is>
          <t>Cash Flow from Financing ($)</t>
        </is>
      </c>
      <c r="B20" s="13">
        <f>SUM(B18:B19)</f>
        <v/>
      </c>
      <c r="C20" s="13">
        <f>SUM(C18:C19)</f>
        <v/>
      </c>
      <c r="D20" s="13">
        <f>SUM(D18:D19)</f>
        <v/>
      </c>
      <c r="E20" s="13">
        <f>SUM(E18:E19)</f>
        <v/>
      </c>
      <c r="F20" s="13">
        <f>SUM(F18:F19)</f>
        <v/>
      </c>
      <c r="G20" s="13">
        <f>SUM(G18:G19)</f>
        <v/>
      </c>
      <c r="H20" s="13">
        <f>SUM(H18:H19)</f>
        <v/>
      </c>
      <c r="I20" s="13">
        <f>SUM(I18:I19)</f>
        <v/>
      </c>
      <c r="J20" s="13">
        <f>SUM(J18:J19)</f>
        <v/>
      </c>
      <c r="K20" s="13">
        <f>SUM(K18:K19)</f>
        <v/>
      </c>
      <c r="L20" s="13">
        <f>SUM(L18:L19)</f>
        <v/>
      </c>
      <c r="M20" s="13">
        <f>SUM(M18:M19)</f>
        <v/>
      </c>
    </row>
    <row r="22">
      <c r="A22" s="12" t="inlineStr">
        <is>
          <t>NET CHANGE IN CASH ($)</t>
        </is>
      </c>
      <c r="B22" s="18">
        <f>B11+B15+B20</f>
        <v/>
      </c>
      <c r="C22" s="18">
        <f>C11+C15+C20</f>
        <v/>
      </c>
      <c r="D22" s="18">
        <f>D11+D15+D20</f>
        <v/>
      </c>
      <c r="E22" s="18">
        <f>E11+E15+E20</f>
        <v/>
      </c>
      <c r="F22" s="18">
        <f>F11+F15+F20</f>
        <v/>
      </c>
      <c r="G22" s="18">
        <f>G11+G15+G20</f>
        <v/>
      </c>
      <c r="H22" s="18">
        <f>H11+H15+H20</f>
        <v/>
      </c>
      <c r="I22" s="18">
        <f>I11+I15+I20</f>
        <v/>
      </c>
      <c r="J22" s="18">
        <f>J11+J15+J20</f>
        <v/>
      </c>
      <c r="K22" s="18">
        <f>K11+K15+K20</f>
        <v/>
      </c>
      <c r="L22" s="18">
        <f>L11+L15+L20</f>
        <v/>
      </c>
      <c r="M22" s="18">
        <f>M11+M15+M20</f>
        <v/>
      </c>
    </row>
    <row r="23">
      <c r="A23" s="14" t="inlineStr">
        <is>
          <t>Cash, Beginning of Month ($)</t>
        </is>
      </c>
      <c r="B23" s="15">
        <f>'Balance Sheet'!B$6</f>
        <v/>
      </c>
      <c r="C23" s="15">
        <f>'Balance Sheet'!C$6</f>
        <v/>
      </c>
      <c r="D23" s="15">
        <f>'Balance Sheet'!D$6</f>
        <v/>
      </c>
      <c r="E23" s="15">
        <f>'Balance Sheet'!E$6</f>
        <v/>
      </c>
      <c r="F23" s="15">
        <f>'Balance Sheet'!F$6</f>
        <v/>
      </c>
      <c r="G23" s="15">
        <f>'Balance Sheet'!G$6</f>
        <v/>
      </c>
      <c r="H23" s="15">
        <f>'Balance Sheet'!H$6</f>
        <v/>
      </c>
      <c r="I23" s="15">
        <f>'Balance Sheet'!I$6</f>
        <v/>
      </c>
      <c r="J23" s="15">
        <f>'Balance Sheet'!J$6</f>
        <v/>
      </c>
      <c r="K23" s="15">
        <f>'Balance Sheet'!K$6</f>
        <v/>
      </c>
      <c r="L23" s="15">
        <f>'Balance Sheet'!L$6</f>
        <v/>
      </c>
      <c r="M23" s="15">
        <f>'Balance Sheet'!M$6</f>
        <v/>
      </c>
    </row>
    <row r="24">
      <c r="A24" s="12" t="inlineStr">
        <is>
          <t>Cash, End of Month ($)</t>
        </is>
      </c>
      <c r="B24" s="17">
        <f>B23+B22</f>
        <v/>
      </c>
      <c r="C24" s="17">
        <f>C23+C22</f>
        <v/>
      </c>
      <c r="D24" s="17">
        <f>D23+D22</f>
        <v/>
      </c>
      <c r="E24" s="17">
        <f>E23+E22</f>
        <v/>
      </c>
      <c r="F24" s="17">
        <f>F23+F22</f>
        <v/>
      </c>
      <c r="G24" s="17">
        <f>G23+G22</f>
        <v/>
      </c>
      <c r="H24" s="17">
        <f>H23+H22</f>
        <v/>
      </c>
      <c r="I24" s="17">
        <f>I23+I22</f>
        <v/>
      </c>
      <c r="J24" s="17">
        <f>J23+J22</f>
        <v/>
      </c>
      <c r="K24" s="17">
        <f>K23+K22</f>
        <v/>
      </c>
      <c r="L24" s="17">
        <f>L23+L22</f>
        <v/>
      </c>
      <c r="M24" s="17">
        <f>M23+M22</f>
        <v/>
      </c>
    </row>
  </sheetData>
  <mergeCells count="5">
    <mergeCell ref="A13:M13"/>
    <mergeCell ref="A1:M1"/>
    <mergeCell ref="A5:M5"/>
    <mergeCell ref="A17:M17"/>
    <mergeCell ref="A2:M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Balance Sheet (Opening + 12-Month)</t>
        </is>
      </c>
    </row>
    <row r="2" ht="18" customHeight="1">
      <c r="A2" s="2" t="inlineStr">
        <is>
          <t>Cash ties to the Cash Flow Statement; Net Income flows into Owner's Equity. Balance Check confirms it always balances.</t>
        </is>
      </c>
    </row>
    <row r="4" ht="18" customHeight="1">
      <c r="B4" s="11" t="inlineStr">
        <is>
          <t>Opening</t>
        </is>
      </c>
      <c r="C4" s="11" t="inlineStr">
        <is>
          <t>Month 1</t>
        </is>
      </c>
      <c r="D4" s="11" t="inlineStr">
        <is>
          <t>Month 2</t>
        </is>
      </c>
      <c r="E4" s="11" t="inlineStr">
        <is>
          <t>Month 3</t>
        </is>
      </c>
      <c r="F4" s="11" t="inlineStr">
        <is>
          <t>Month 4</t>
        </is>
      </c>
      <c r="G4" s="11" t="inlineStr">
        <is>
          <t>Month 5</t>
        </is>
      </c>
      <c r="H4" s="11" t="inlineStr">
        <is>
          <t>Month 6</t>
        </is>
      </c>
      <c r="I4" s="11" t="inlineStr">
        <is>
          <t>Month 7</t>
        </is>
      </c>
      <c r="J4" s="11" t="inlineStr">
        <is>
          <t>Month 8</t>
        </is>
      </c>
      <c r="K4" s="11" t="inlineStr">
        <is>
          <t>Month 9</t>
        </is>
      </c>
      <c r="L4" s="11" t="inlineStr">
        <is>
          <t>Month 10</t>
        </is>
      </c>
      <c r="M4" s="11" t="inlineStr">
        <is>
          <t>Month 11</t>
        </is>
      </c>
      <c r="N4" s="11" t="inlineStr">
        <is>
          <t>Month 12</t>
        </is>
      </c>
    </row>
    <row r="5" ht="22" customHeight="1">
      <c r="A5" s="8" t="inlineStr">
        <is>
          <t>ASSETS</t>
        </is>
      </c>
    </row>
    <row r="6">
      <c r="A6" s="4" t="inlineStr">
        <is>
          <t>Cash ($)</t>
        </is>
      </c>
      <c r="B6" s="19">
        <f>'Assumptions'!$B$41</f>
        <v/>
      </c>
      <c r="C6" s="15">
        <f>'Cash Flow'!B24</f>
        <v/>
      </c>
      <c r="D6" s="15">
        <f>'Cash Flow'!C24</f>
        <v/>
      </c>
      <c r="E6" s="15">
        <f>'Cash Flow'!D24</f>
        <v/>
      </c>
      <c r="F6" s="15">
        <f>'Cash Flow'!E24</f>
        <v/>
      </c>
      <c r="G6" s="15">
        <f>'Cash Flow'!F24</f>
        <v/>
      </c>
      <c r="H6" s="15">
        <f>'Cash Flow'!G24</f>
        <v/>
      </c>
      <c r="I6" s="15">
        <f>'Cash Flow'!H24</f>
        <v/>
      </c>
      <c r="J6" s="15">
        <f>'Cash Flow'!I24</f>
        <v/>
      </c>
      <c r="K6" s="15">
        <f>'Cash Flow'!J24</f>
        <v/>
      </c>
      <c r="L6" s="15">
        <f>'Cash Flow'!K24</f>
        <v/>
      </c>
      <c r="M6" s="15">
        <f>'Cash Flow'!L24</f>
        <v/>
      </c>
      <c r="N6" s="15">
        <f>'Cash Flow'!M24</f>
        <v/>
      </c>
    </row>
    <row r="7">
      <c r="A7" s="4" t="inlineStr">
        <is>
          <t>Accounts Receivable ($)</t>
        </is>
      </c>
      <c r="B7" s="19" t="n">
        <v>0</v>
      </c>
      <c r="C7" s="15">
        <f>'Income Statement'!B5*'Assumptions'!$B$24/30</f>
        <v/>
      </c>
      <c r="D7" s="15">
        <f>'Income Statement'!C5*'Assumptions'!$B$24/30</f>
        <v/>
      </c>
      <c r="E7" s="15">
        <f>'Income Statement'!D5*'Assumptions'!$B$24/30</f>
        <v/>
      </c>
      <c r="F7" s="15">
        <f>'Income Statement'!E5*'Assumptions'!$B$24/30</f>
        <v/>
      </c>
      <c r="G7" s="15">
        <f>'Income Statement'!F5*'Assumptions'!$B$24/30</f>
        <v/>
      </c>
      <c r="H7" s="15">
        <f>'Income Statement'!G5*'Assumptions'!$B$24/30</f>
        <v/>
      </c>
      <c r="I7" s="15">
        <f>'Income Statement'!H5*'Assumptions'!$B$24/30</f>
        <v/>
      </c>
      <c r="J7" s="15">
        <f>'Income Statement'!I5*'Assumptions'!$B$24/30</f>
        <v/>
      </c>
      <c r="K7" s="15">
        <f>'Income Statement'!J5*'Assumptions'!$B$24/30</f>
        <v/>
      </c>
      <c r="L7" s="15">
        <f>'Income Statement'!K5*'Assumptions'!$B$24/30</f>
        <v/>
      </c>
      <c r="M7" s="15">
        <f>'Income Statement'!L5*'Assumptions'!$B$24/30</f>
        <v/>
      </c>
      <c r="N7" s="15">
        <f>'Income Statement'!M5*'Assumptions'!$B$24/30</f>
        <v/>
      </c>
    </row>
    <row r="8">
      <c r="A8" s="4" t="inlineStr">
        <is>
          <t>Inventory ($)</t>
        </is>
      </c>
      <c r="B8" s="19" t="n">
        <v>0</v>
      </c>
      <c r="C8" s="15">
        <f>'Income Statement'!B6*'Assumptions'!$B$25/30</f>
        <v/>
      </c>
      <c r="D8" s="15">
        <f>'Income Statement'!C6*'Assumptions'!$B$25/30</f>
        <v/>
      </c>
      <c r="E8" s="15">
        <f>'Income Statement'!D6*'Assumptions'!$B$25/30</f>
        <v/>
      </c>
      <c r="F8" s="15">
        <f>'Income Statement'!E6*'Assumptions'!$B$25/30</f>
        <v/>
      </c>
      <c r="G8" s="15">
        <f>'Income Statement'!F6*'Assumptions'!$B$25/30</f>
        <v/>
      </c>
      <c r="H8" s="15">
        <f>'Income Statement'!G6*'Assumptions'!$B$25/30</f>
        <v/>
      </c>
      <c r="I8" s="15">
        <f>'Income Statement'!H6*'Assumptions'!$B$25/30</f>
        <v/>
      </c>
      <c r="J8" s="15">
        <f>'Income Statement'!I6*'Assumptions'!$B$25/30</f>
        <v/>
      </c>
      <c r="K8" s="15">
        <f>'Income Statement'!J6*'Assumptions'!$B$25/30</f>
        <v/>
      </c>
      <c r="L8" s="15">
        <f>'Income Statement'!K6*'Assumptions'!$B$25/30</f>
        <v/>
      </c>
      <c r="M8" s="15">
        <f>'Income Statement'!L6*'Assumptions'!$B$25/30</f>
        <v/>
      </c>
      <c r="N8" s="15">
        <f>'Income Statement'!M6*'Assumptions'!$B$25/30</f>
        <v/>
      </c>
    </row>
    <row r="9">
      <c r="A9" s="12" t="inlineStr">
        <is>
          <t>Total Current Assets ($)</t>
        </is>
      </c>
      <c r="B9" s="13">
        <f>SUM(B6:B8)</f>
        <v/>
      </c>
      <c r="C9" s="13">
        <f>SUM(C6:C8)</f>
        <v/>
      </c>
      <c r="D9" s="13">
        <f>SUM(D6:D8)</f>
        <v/>
      </c>
      <c r="E9" s="13">
        <f>SUM(E6:E8)</f>
        <v/>
      </c>
      <c r="F9" s="13">
        <f>SUM(F6:F8)</f>
        <v/>
      </c>
      <c r="G9" s="13">
        <f>SUM(G6:G8)</f>
        <v/>
      </c>
      <c r="H9" s="13">
        <f>SUM(H6:H8)</f>
        <v/>
      </c>
      <c r="I9" s="13">
        <f>SUM(I6:I8)</f>
        <v/>
      </c>
      <c r="J9" s="13">
        <f>SUM(J6:J8)</f>
        <v/>
      </c>
      <c r="K9" s="13">
        <f>SUM(K6:K8)</f>
        <v/>
      </c>
      <c r="L9" s="13">
        <f>SUM(L6:L8)</f>
        <v/>
      </c>
      <c r="M9" s="13">
        <f>SUM(M6:M8)</f>
        <v/>
      </c>
      <c r="N9" s="13">
        <f>SUM(N6:N8)</f>
        <v/>
      </c>
    </row>
    <row r="11">
      <c r="A11" s="4" t="inlineStr">
        <is>
          <t>Fixed Assets, Net ($)</t>
        </is>
      </c>
      <c r="B11" s="19">
        <f>'Assumptions'!$B$20</f>
        <v/>
      </c>
      <c r="C11" s="15">
        <f>B11-'Income Statement'!B19</f>
        <v/>
      </c>
      <c r="D11" s="15">
        <f>C11-'Income Statement'!C19</f>
        <v/>
      </c>
      <c r="E11" s="15">
        <f>D11-'Income Statement'!D19</f>
        <v/>
      </c>
      <c r="F11" s="15">
        <f>E11-'Income Statement'!E19</f>
        <v/>
      </c>
      <c r="G11" s="15">
        <f>F11-'Income Statement'!F19</f>
        <v/>
      </c>
      <c r="H11" s="15">
        <f>G11-'Income Statement'!G19</f>
        <v/>
      </c>
      <c r="I11" s="15">
        <f>H11-'Income Statement'!H19</f>
        <v/>
      </c>
      <c r="J11" s="15">
        <f>I11-'Income Statement'!I19</f>
        <v/>
      </c>
      <c r="K11" s="15">
        <f>J11-'Income Statement'!J19</f>
        <v/>
      </c>
      <c r="L11" s="15">
        <f>K11-'Income Statement'!K19</f>
        <v/>
      </c>
      <c r="M11" s="15">
        <f>L11-'Income Statement'!L19</f>
        <v/>
      </c>
      <c r="N11" s="15">
        <f>M11-'Income Statement'!M19</f>
        <v/>
      </c>
    </row>
    <row r="12">
      <c r="A12" s="12" t="inlineStr">
        <is>
          <t>TOTAL ASSETS ($)</t>
        </is>
      </c>
      <c r="B12" s="17">
        <f>B9+B11</f>
        <v/>
      </c>
      <c r="C12" s="17">
        <f>C9+C11</f>
        <v/>
      </c>
      <c r="D12" s="17">
        <f>D9+D11</f>
        <v/>
      </c>
      <c r="E12" s="17">
        <f>E9+E11</f>
        <v/>
      </c>
      <c r="F12" s="17">
        <f>F9+F11</f>
        <v/>
      </c>
      <c r="G12" s="17">
        <f>G9+G11</f>
        <v/>
      </c>
      <c r="H12" s="17">
        <f>H9+H11</f>
        <v/>
      </c>
      <c r="I12" s="17">
        <f>I9+I11</f>
        <v/>
      </c>
      <c r="J12" s="17">
        <f>J9+J11</f>
        <v/>
      </c>
      <c r="K12" s="17">
        <f>K9+K11</f>
        <v/>
      </c>
      <c r="L12" s="17">
        <f>L9+L11</f>
        <v/>
      </c>
      <c r="M12" s="17">
        <f>M9+M11</f>
        <v/>
      </c>
      <c r="N12" s="17">
        <f>N9+N11</f>
        <v/>
      </c>
    </row>
    <row r="14" ht="22" customHeight="1">
      <c r="A14" s="8" t="inlineStr">
        <is>
          <t>LIABILITIES</t>
        </is>
      </c>
    </row>
    <row r="15">
      <c r="A15" s="4" t="inlineStr">
        <is>
          <t>Accounts Payable ($)</t>
        </is>
      </c>
      <c r="B15" s="19" t="n">
        <v>0</v>
      </c>
      <c r="C15" s="15">
        <f>'Income Statement'!B6*'Assumptions'!$B$26/30</f>
        <v/>
      </c>
      <c r="D15" s="15">
        <f>'Income Statement'!C6*'Assumptions'!$B$26/30</f>
        <v/>
      </c>
      <c r="E15" s="15">
        <f>'Income Statement'!D6*'Assumptions'!$B$26/30</f>
        <v/>
      </c>
      <c r="F15" s="15">
        <f>'Income Statement'!E6*'Assumptions'!$B$26/30</f>
        <v/>
      </c>
      <c r="G15" s="15">
        <f>'Income Statement'!F6*'Assumptions'!$B$26/30</f>
        <v/>
      </c>
      <c r="H15" s="15">
        <f>'Income Statement'!G6*'Assumptions'!$B$26/30</f>
        <v/>
      </c>
      <c r="I15" s="15">
        <f>'Income Statement'!H6*'Assumptions'!$B$26/30</f>
        <v/>
      </c>
      <c r="J15" s="15">
        <f>'Income Statement'!I6*'Assumptions'!$B$26/30</f>
        <v/>
      </c>
      <c r="K15" s="15">
        <f>'Income Statement'!J6*'Assumptions'!$B$26/30</f>
        <v/>
      </c>
      <c r="L15" s="15">
        <f>'Income Statement'!K6*'Assumptions'!$B$26/30</f>
        <v/>
      </c>
      <c r="M15" s="15">
        <f>'Income Statement'!L6*'Assumptions'!$B$26/30</f>
        <v/>
      </c>
      <c r="N15" s="15">
        <f>'Income Statement'!M6*'Assumptions'!$B$26/30</f>
        <v/>
      </c>
    </row>
    <row r="16">
      <c r="A16" s="4" t="inlineStr">
        <is>
          <t>Loan Balance ($)</t>
        </is>
      </c>
      <c r="B16" s="19">
        <f>'Assumptions'!$B$29</f>
        <v/>
      </c>
      <c r="C16" s="15">
        <f>B16-('Assumptions'!$B$31-'Income Statement'!B21)</f>
        <v/>
      </c>
      <c r="D16" s="15">
        <f>C16-('Assumptions'!$B$31-'Income Statement'!C21)</f>
        <v/>
      </c>
      <c r="E16" s="15">
        <f>D16-('Assumptions'!$B$31-'Income Statement'!D21)</f>
        <v/>
      </c>
      <c r="F16" s="15">
        <f>E16-('Assumptions'!$B$31-'Income Statement'!E21)</f>
        <v/>
      </c>
      <c r="G16" s="15">
        <f>F16-('Assumptions'!$B$31-'Income Statement'!F21)</f>
        <v/>
      </c>
      <c r="H16" s="15">
        <f>G16-('Assumptions'!$B$31-'Income Statement'!G21)</f>
        <v/>
      </c>
      <c r="I16" s="15">
        <f>H16-('Assumptions'!$B$31-'Income Statement'!H21)</f>
        <v/>
      </c>
      <c r="J16" s="15">
        <f>I16-('Assumptions'!$B$31-'Income Statement'!I21)</f>
        <v/>
      </c>
      <c r="K16" s="15">
        <f>J16-('Assumptions'!$B$31-'Income Statement'!J21)</f>
        <v/>
      </c>
      <c r="L16" s="15">
        <f>K16-('Assumptions'!$B$31-'Income Statement'!K21)</f>
        <v/>
      </c>
      <c r="M16" s="15">
        <f>L16-('Assumptions'!$B$31-'Income Statement'!L21)</f>
        <v/>
      </c>
      <c r="N16" s="15">
        <f>M16-('Assumptions'!$B$31-'Income Statement'!M21)</f>
        <v/>
      </c>
    </row>
    <row r="17">
      <c r="A17" s="12" t="inlineStr">
        <is>
          <t>TOTAL LIABILITIES ($)</t>
        </is>
      </c>
      <c r="B17" s="20">
        <f>B15+B16</f>
        <v/>
      </c>
      <c r="C17" s="20">
        <f>C15+C16</f>
        <v/>
      </c>
      <c r="D17" s="20">
        <f>D15+D16</f>
        <v/>
      </c>
      <c r="E17" s="20">
        <f>E15+E16</f>
        <v/>
      </c>
      <c r="F17" s="20">
        <f>F15+F16</f>
        <v/>
      </c>
      <c r="G17" s="20">
        <f>G15+G16</f>
        <v/>
      </c>
      <c r="H17" s="20">
        <f>H15+H16</f>
        <v/>
      </c>
      <c r="I17" s="20">
        <f>I15+I16</f>
        <v/>
      </c>
      <c r="J17" s="20">
        <f>J15+J16</f>
        <v/>
      </c>
      <c r="K17" s="20">
        <f>K15+K16</f>
        <v/>
      </c>
      <c r="L17" s="20">
        <f>L15+L16</f>
        <v/>
      </c>
      <c r="M17" s="20">
        <f>M15+M16</f>
        <v/>
      </c>
      <c r="N17" s="20">
        <f>N15+N16</f>
        <v/>
      </c>
    </row>
    <row r="19" ht="22" customHeight="1">
      <c r="A19" s="8" t="inlineStr">
        <is>
          <t>EQUITY</t>
        </is>
      </c>
    </row>
    <row r="20">
      <c r="A20" s="4" t="inlineStr">
        <is>
          <t>Owner's Equity ($)</t>
        </is>
      </c>
      <c r="B20" s="19">
        <f>'Assumptions'!$B$34</f>
        <v/>
      </c>
      <c r="C20" s="15">
        <f>B20+'Income Statement'!B24-'Assumptions'!$B$35</f>
        <v/>
      </c>
      <c r="D20" s="15">
        <f>C20+'Income Statement'!C24-'Assumptions'!$B$35</f>
        <v/>
      </c>
      <c r="E20" s="15">
        <f>D20+'Income Statement'!D24-'Assumptions'!$B$35</f>
        <v/>
      </c>
      <c r="F20" s="15">
        <f>E20+'Income Statement'!E24-'Assumptions'!$B$35</f>
        <v/>
      </c>
      <c r="G20" s="15">
        <f>F20+'Income Statement'!F24-'Assumptions'!$B$35</f>
        <v/>
      </c>
      <c r="H20" s="15">
        <f>G20+'Income Statement'!G24-'Assumptions'!$B$35</f>
        <v/>
      </c>
      <c r="I20" s="15">
        <f>H20+'Income Statement'!H24-'Assumptions'!$B$35</f>
        <v/>
      </c>
      <c r="J20" s="15">
        <f>I20+'Income Statement'!I24-'Assumptions'!$B$35</f>
        <v/>
      </c>
      <c r="K20" s="15">
        <f>J20+'Income Statement'!J24-'Assumptions'!$B$35</f>
        <v/>
      </c>
      <c r="L20" s="15">
        <f>K20+'Income Statement'!K24-'Assumptions'!$B$35</f>
        <v/>
      </c>
      <c r="M20" s="15">
        <f>L20+'Income Statement'!L24-'Assumptions'!$B$35</f>
        <v/>
      </c>
      <c r="N20" s="15">
        <f>M20+'Income Statement'!M24-'Assumptions'!$B$35</f>
        <v/>
      </c>
    </row>
    <row r="21">
      <c r="A21" s="12" t="inlineStr">
        <is>
          <t>TOTAL LIABILITIES + EQUITY ($)</t>
        </is>
      </c>
      <c r="B21" s="13">
        <f>B17+B20</f>
        <v/>
      </c>
      <c r="C21" s="13">
        <f>C17+C20</f>
        <v/>
      </c>
      <c r="D21" s="13">
        <f>D17+D20</f>
        <v/>
      </c>
      <c r="E21" s="13">
        <f>E17+E20</f>
        <v/>
      </c>
      <c r="F21" s="13">
        <f>F17+F20</f>
        <v/>
      </c>
      <c r="G21" s="13">
        <f>G17+G20</f>
        <v/>
      </c>
      <c r="H21" s="13">
        <f>H17+H20</f>
        <v/>
      </c>
      <c r="I21" s="13">
        <f>I17+I20</f>
        <v/>
      </c>
      <c r="J21" s="13">
        <f>J17+J20</f>
        <v/>
      </c>
      <c r="K21" s="13">
        <f>K17+K20</f>
        <v/>
      </c>
      <c r="L21" s="13">
        <f>L17+L20</f>
        <v/>
      </c>
      <c r="M21" s="13">
        <f>M17+M20</f>
        <v/>
      </c>
      <c r="N21" s="13">
        <f>N17+N20</f>
        <v/>
      </c>
    </row>
    <row r="23" ht="22" customHeight="1">
      <c r="A23" s="3" t="inlineStr">
        <is>
          <t>BALANCE CHECK</t>
        </is>
      </c>
    </row>
    <row r="24">
      <c r="A24" s="14" t="inlineStr">
        <is>
          <t>Difference (Should Be Zero, $)</t>
        </is>
      </c>
      <c r="B24" s="21">
        <f>B12-B21</f>
        <v/>
      </c>
      <c r="C24" s="21">
        <f>C12-C21</f>
        <v/>
      </c>
      <c r="D24" s="21">
        <f>D12-D21</f>
        <v/>
      </c>
      <c r="E24" s="21">
        <f>E12-E21</f>
        <v/>
      </c>
      <c r="F24" s="21">
        <f>F12-F21</f>
        <v/>
      </c>
      <c r="G24" s="21">
        <f>G12-G21</f>
        <v/>
      </c>
      <c r="H24" s="21">
        <f>H12-H21</f>
        <v/>
      </c>
      <c r="I24" s="21">
        <f>I12-I21</f>
        <v/>
      </c>
      <c r="J24" s="21">
        <f>J12-J21</f>
        <v/>
      </c>
      <c r="K24" s="21">
        <f>K12-K21</f>
        <v/>
      </c>
      <c r="L24" s="21">
        <f>L12-L21</f>
        <v/>
      </c>
      <c r="M24" s="21">
        <f>M12-M21</f>
        <v/>
      </c>
      <c r="N24" s="21">
        <f>N12-N21</f>
        <v/>
      </c>
    </row>
    <row r="25">
      <c r="A25" s="12" t="inlineStr">
        <is>
          <t>Status</t>
        </is>
      </c>
      <c r="B25" s="22">
        <f>IF(ROUND(B24,2)=0,"OK","CHECK")</f>
        <v/>
      </c>
      <c r="C25" s="22">
        <f>IF(ROUND(C24,2)=0,"OK","CHECK")</f>
        <v/>
      </c>
      <c r="D25" s="22">
        <f>IF(ROUND(D24,2)=0,"OK","CHECK")</f>
        <v/>
      </c>
      <c r="E25" s="22">
        <f>IF(ROUND(E24,2)=0,"OK","CHECK")</f>
        <v/>
      </c>
      <c r="F25" s="22">
        <f>IF(ROUND(F24,2)=0,"OK","CHECK")</f>
        <v/>
      </c>
      <c r="G25" s="22">
        <f>IF(ROUND(G24,2)=0,"OK","CHECK")</f>
        <v/>
      </c>
      <c r="H25" s="22">
        <f>IF(ROUND(H24,2)=0,"OK","CHECK")</f>
        <v/>
      </c>
      <c r="I25" s="22">
        <f>IF(ROUND(I24,2)=0,"OK","CHECK")</f>
        <v/>
      </c>
      <c r="J25" s="22">
        <f>IF(ROUND(J24,2)=0,"OK","CHECK")</f>
        <v/>
      </c>
      <c r="K25" s="22">
        <f>IF(ROUND(K24,2)=0,"OK","CHECK")</f>
        <v/>
      </c>
      <c r="L25" s="22">
        <f>IF(ROUND(L24,2)=0,"OK","CHECK")</f>
        <v/>
      </c>
      <c r="M25" s="22">
        <f>IF(ROUND(M24,2)=0,"OK","CHECK")</f>
        <v/>
      </c>
      <c r="N25" s="22">
        <f>IF(ROUND(N24,2)=0,"OK","CHECK")</f>
        <v/>
      </c>
    </row>
  </sheetData>
  <mergeCells count="6">
    <mergeCell ref="A2:N2"/>
    <mergeCell ref="A19:N19"/>
    <mergeCell ref="A5:N5"/>
    <mergeCell ref="A23:N23"/>
    <mergeCell ref="A14:N14"/>
    <mergeCell ref="A1:N1"/>
  </mergeCells>
  <conditionalFormatting sqref="B25:N25">
    <cfRule type="cellIs" priority="1" operator="equal" dxfId="0">
      <formula>"OK"</formula>
    </cfRule>
    <cfRule type="cellIs" priority="2" operator="equal" dxfId="1">
      <formula>"CHECK"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8" customHeight="1">
      <c r="A1" s="1" t="inlineStr">
        <is>
          <t>Dashboard — Year 1 Summary</t>
        </is>
      </c>
    </row>
    <row r="2" ht="18" customHeight="1">
      <c r="A2" s="2" t="inlineStr">
        <is>
          <t>Key results pulled automatically from the three statements.</t>
        </is>
      </c>
    </row>
    <row r="4" ht="22" customHeight="1">
      <c r="A4" s="8" t="inlineStr">
        <is>
          <t>Headline Numbers</t>
        </is>
      </c>
    </row>
    <row r="5">
      <c r="A5" s="4" t="inlineStr">
        <is>
          <t>Year 1 Total Revenue ($)</t>
        </is>
      </c>
      <c r="B5" s="23">
        <f>SUM('Income Statement'!B5:M5)</f>
        <v/>
      </c>
    </row>
    <row r="6">
      <c r="A6" s="4" t="inlineStr">
        <is>
          <t>Year 1 Total Net Income ($)</t>
        </is>
      </c>
      <c r="B6" s="24">
        <f>SUM('Income Statement'!B24:M24)</f>
        <v/>
      </c>
    </row>
    <row r="7">
      <c r="A7" s="4" t="inlineStr">
        <is>
          <t>Ending Cash Balance, Month 12 ($)</t>
        </is>
      </c>
      <c r="B7" s="23">
        <f>'Balance Sheet'!N6</f>
        <v/>
      </c>
    </row>
    <row r="8">
      <c r="A8" s="4" t="inlineStr">
        <is>
          <t>Ending Loan Balance, Month 12 ($)</t>
        </is>
      </c>
      <c r="B8" s="23">
        <f>'Balance Sheet'!N16</f>
        <v/>
      </c>
    </row>
    <row r="9">
      <c r="A9" s="4" t="inlineStr">
        <is>
          <t>Net Profit Margin, Month 12 (%)</t>
        </is>
      </c>
      <c r="B9" s="25">
        <f>'Income Statement'!M24/'Income Statement'!M5</f>
        <v/>
      </c>
    </row>
    <row r="10">
      <c r="A10" s="4" t="inlineStr">
        <is>
          <t>All 12 Months Balanced?</t>
        </is>
      </c>
      <c r="B10" s="26">
        <f>IF(COUNTIF('Balance Sheet'!C25:N25,"OK")=12,"YES ✓","CHECK")</f>
        <v/>
      </c>
    </row>
    <row r="13" ht="22" customHeight="1">
      <c r="A13" s="3" t="inlineStr">
        <is>
          <t>Monthly Trend Data</t>
        </is>
      </c>
    </row>
    <row r="14" ht="18" customHeight="1">
      <c r="B14" s="11" t="inlineStr">
        <is>
          <t>Month 1</t>
        </is>
      </c>
      <c r="C14" s="11" t="inlineStr">
        <is>
          <t>Month 2</t>
        </is>
      </c>
      <c r="D14" s="11" t="inlineStr">
        <is>
          <t>Month 3</t>
        </is>
      </c>
      <c r="E14" s="11" t="inlineStr">
        <is>
          <t>Month 4</t>
        </is>
      </c>
      <c r="F14" s="11" t="inlineStr">
        <is>
          <t>Month 5</t>
        </is>
      </c>
      <c r="G14" s="11" t="inlineStr">
        <is>
          <t>Month 6</t>
        </is>
      </c>
      <c r="H14" s="11" t="inlineStr">
        <is>
          <t>Month 7</t>
        </is>
      </c>
      <c r="I14" s="11" t="inlineStr">
        <is>
          <t>Month 8</t>
        </is>
      </c>
      <c r="J14" s="11" t="inlineStr">
        <is>
          <t>Month 9</t>
        </is>
      </c>
      <c r="K14" s="11" t="inlineStr">
        <is>
          <t>Month 10</t>
        </is>
      </c>
      <c r="L14" s="11" t="inlineStr">
        <is>
          <t>Month 11</t>
        </is>
      </c>
      <c r="M14" s="11" t="inlineStr">
        <is>
          <t>Month 12</t>
        </is>
      </c>
    </row>
    <row r="15">
      <c r="A15" s="4" t="inlineStr">
        <is>
          <t>Revenue ($)</t>
        </is>
      </c>
      <c r="B15" s="27">
        <f>'Income Statement'!B5</f>
        <v/>
      </c>
      <c r="C15" s="27">
        <f>'Income Statement'!C5</f>
        <v/>
      </c>
      <c r="D15" s="27">
        <f>'Income Statement'!D5</f>
        <v/>
      </c>
      <c r="E15" s="27">
        <f>'Income Statement'!E5</f>
        <v/>
      </c>
      <c r="F15" s="27">
        <f>'Income Statement'!F5</f>
        <v/>
      </c>
      <c r="G15" s="27">
        <f>'Income Statement'!G5</f>
        <v/>
      </c>
      <c r="H15" s="27">
        <f>'Income Statement'!H5</f>
        <v/>
      </c>
      <c r="I15" s="27">
        <f>'Income Statement'!I5</f>
        <v/>
      </c>
      <c r="J15" s="27">
        <f>'Income Statement'!J5</f>
        <v/>
      </c>
      <c r="K15" s="27">
        <f>'Income Statement'!K5</f>
        <v/>
      </c>
      <c r="L15" s="27">
        <f>'Income Statement'!L5</f>
        <v/>
      </c>
      <c r="M15" s="27">
        <f>'Income Statement'!M5</f>
        <v/>
      </c>
    </row>
    <row r="16">
      <c r="A16" s="4" t="inlineStr">
        <is>
          <t>Net Income ($)</t>
        </is>
      </c>
      <c r="B16" s="28">
        <f>'Income Statement'!B24</f>
        <v/>
      </c>
      <c r="C16" s="28">
        <f>'Income Statement'!C24</f>
        <v/>
      </c>
      <c r="D16" s="28">
        <f>'Income Statement'!D24</f>
        <v/>
      </c>
      <c r="E16" s="28">
        <f>'Income Statement'!E24</f>
        <v/>
      </c>
      <c r="F16" s="28">
        <f>'Income Statement'!F24</f>
        <v/>
      </c>
      <c r="G16" s="28">
        <f>'Income Statement'!G24</f>
        <v/>
      </c>
      <c r="H16" s="28">
        <f>'Income Statement'!H24</f>
        <v/>
      </c>
      <c r="I16" s="28">
        <f>'Income Statement'!I24</f>
        <v/>
      </c>
      <c r="J16" s="28">
        <f>'Income Statement'!J24</f>
        <v/>
      </c>
      <c r="K16" s="28">
        <f>'Income Statement'!K24</f>
        <v/>
      </c>
      <c r="L16" s="28">
        <f>'Income Statement'!L24</f>
        <v/>
      </c>
      <c r="M16" s="28">
        <f>'Income Statement'!M24</f>
        <v/>
      </c>
    </row>
    <row r="17">
      <c r="A17" s="4" t="inlineStr">
        <is>
          <t>Ending Cash ($)</t>
        </is>
      </c>
      <c r="B17" s="27">
        <f>'Balance Sheet'!C6</f>
        <v/>
      </c>
      <c r="C17" s="27">
        <f>'Balance Sheet'!D6</f>
        <v/>
      </c>
      <c r="D17" s="27">
        <f>'Balance Sheet'!E6</f>
        <v/>
      </c>
      <c r="E17" s="27">
        <f>'Balance Sheet'!F6</f>
        <v/>
      </c>
      <c r="F17" s="27">
        <f>'Balance Sheet'!G6</f>
        <v/>
      </c>
      <c r="G17" s="27">
        <f>'Balance Sheet'!H6</f>
        <v/>
      </c>
      <c r="H17" s="27">
        <f>'Balance Sheet'!I6</f>
        <v/>
      </c>
      <c r="I17" s="27">
        <f>'Balance Sheet'!J6</f>
        <v/>
      </c>
      <c r="J17" s="27">
        <f>'Balance Sheet'!K6</f>
        <v/>
      </c>
      <c r="K17" s="27">
        <f>'Balance Sheet'!L6</f>
        <v/>
      </c>
      <c r="L17" s="27">
        <f>'Balance Sheet'!M6</f>
        <v/>
      </c>
      <c r="M17" s="27">
        <f>'Balance Sheet'!N6</f>
        <v/>
      </c>
    </row>
  </sheetData>
  <mergeCells count="4">
    <mergeCell ref="A4:M4"/>
    <mergeCell ref="A13:M13"/>
    <mergeCell ref="A2:M2"/>
    <mergeCell ref="A1:M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2026-09-04T21:00:34Z</dcterms:created>
  <dcterms:modified xmlns:dcterms="http://purl.org/dc/terms/" xmlns:xsi="http://www.w3.org/2001/XMLSchema-instance" xsi:type="dcterms:W3CDTF">2026-09-04T21:00:34Z</dcterms:modified>
</cp:coreProperties>
</file>