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k-Even Calculato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0.0%"/>
  </numFmts>
  <fonts count="11">
    <font>
      <name val="Calibri"/>
      <family val="2"/>
      <color theme="1"/>
      <sz val="11"/>
      <scheme val="minor"/>
    </font>
    <font>
      <name val="Calibri"/>
      <b val="1"/>
      <color rgb="00FFFFFF"/>
      <sz val="16"/>
    </font>
    <font>
      <name val="Calibri"/>
      <i val="1"/>
      <color rgb="00595959"/>
      <sz val="10"/>
    </font>
    <font>
      <b val="1"/>
      <color rgb="00FFFFFF"/>
      <sz val="12"/>
    </font>
    <font>
      <sz val="11"/>
    </font>
    <font>
      <b val="1"/>
      <sz val="11"/>
    </font>
    <font>
      <b val="1"/>
      <color rgb="00000000"/>
      <sz val="11"/>
    </font>
    <font>
      <b val="1"/>
      <color rgb="00FFFFFF"/>
      <sz val="10"/>
    </font>
    <font>
      <sz val="10"/>
    </font>
    <font>
      <b val="1"/>
      <sz val="10"/>
    </font>
    <font>
      <b val="1"/>
    </font>
  </fonts>
  <fills count="7">
    <fill>
      <patternFill/>
    </fill>
    <fill>
      <patternFill patternType="gray125"/>
    </fill>
    <fill>
      <patternFill patternType="solid">
        <fgColor rgb="001A2B4C"/>
      </patternFill>
    </fill>
    <fill>
      <patternFill patternType="solid">
        <fgColor rgb="002F5AA8"/>
      </patternFill>
    </fill>
    <fill>
      <patternFill patternType="solid">
        <fgColor rgb="00FFF9E6"/>
      </patternFill>
    </fill>
    <fill>
      <patternFill patternType="solid">
        <fgColor rgb="00F2F2F2"/>
      </patternFill>
    </fill>
    <fill>
      <patternFill patternType="solid">
        <fgColor rgb="00E8EEF7"/>
      </patternFill>
    </fill>
  </fills>
  <borders count="2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2" borderId="0" applyAlignment="1" pivotButton="0" quotePrefix="0" xfId="0">
      <alignment horizontal="left" vertical="center" indent="1"/>
    </xf>
    <xf numFmtId="0" fontId="2" fillId="0" borderId="0" pivotButton="0" quotePrefix="0" xfId="0"/>
    <xf numFmtId="0" fontId="3" fillId="3" borderId="0" applyAlignment="1" pivotButton="0" quotePrefix="0" xfId="0">
      <alignment horizontal="left" indent="1"/>
    </xf>
    <xf numFmtId="0" fontId="4" fillId="0" borderId="0" applyAlignment="1" pivotButton="0" quotePrefix="0" xfId="0">
      <alignment horizontal="left" indent="1"/>
    </xf>
    <xf numFmtId="4" fontId="4" fillId="4" borderId="1" applyAlignment="1" pivotButton="0" quotePrefix="0" xfId="0">
      <alignment horizontal="right"/>
    </xf>
    <xf numFmtId="0" fontId="5" fillId="5" borderId="0" applyAlignment="1" pivotButton="0" quotePrefix="0" xfId="0">
      <alignment horizontal="left" indent="1"/>
    </xf>
    <xf numFmtId="4" fontId="6" fillId="5" borderId="1" applyAlignment="1" pivotButton="0" quotePrefix="0" xfId="0">
      <alignment horizontal="right"/>
    </xf>
    <xf numFmtId="164" fontId="6" fillId="5" borderId="1" applyAlignment="1" pivotButton="0" quotePrefix="0" xfId="0">
      <alignment horizontal="right"/>
    </xf>
    <xf numFmtId="0" fontId="5" fillId="6" borderId="0" applyAlignment="1" pivotButton="0" quotePrefix="0" xfId="0">
      <alignment horizontal="left" indent="1"/>
    </xf>
    <xf numFmtId="3" fontId="6" fillId="6" borderId="1" applyAlignment="1" pivotButton="0" quotePrefix="0" xfId="0">
      <alignment horizontal="right"/>
    </xf>
    <xf numFmtId="4" fontId="6" fillId="6" borderId="1" applyAlignment="1" pivotButton="0" quotePrefix="0" xfId="0">
      <alignment horizontal="right"/>
    </xf>
    <xf numFmtId="3" fontId="4" fillId="4" borderId="1" applyAlignment="1" pivotButton="0" quotePrefix="0" xfId="0">
      <alignment horizontal="right"/>
    </xf>
    <xf numFmtId="3" fontId="6" fillId="5" borderId="1" applyAlignment="1" pivotButton="0" quotePrefix="0" xfId="0">
      <alignment horizontal="right"/>
    </xf>
    <xf numFmtId="0" fontId="7" fillId="2" borderId="0" applyAlignment="1" pivotButton="0" quotePrefix="0" xfId="0">
      <alignment horizontal="center"/>
    </xf>
    <xf numFmtId="0" fontId="8" fillId="0" borderId="0" pivotButton="0" quotePrefix="0" xfId="0"/>
    <xf numFmtId="4" fontId="0" fillId="4" borderId="1" pivotButton="0" quotePrefix="0" xfId="0"/>
    <xf numFmtId="9" fontId="0" fillId="4" borderId="1" pivotButton="0" quotePrefix="0" xfId="0"/>
    <xf numFmtId="4" fontId="0" fillId="0" borderId="1" pivotButton="0" quotePrefix="0" xfId="0"/>
    <xf numFmtId="0" fontId="9" fillId="0" borderId="0" pivotButton="0" quotePrefix="0" xfId="0"/>
    <xf numFmtId="9" fontId="10" fillId="0" borderId="1" pivotButton="0" quotePrefix="0" xfId="0"/>
    <xf numFmtId="4" fontId="10" fillId="0" borderId="1" pivotButton="0" quotePrefix="0" xfId="0"/>
    <xf numFmtId="3" fontId="0" fillId="0" borderId="1" applyAlignment="1" pivotButton="0" quotePrefix="0" xfId="0">
      <alignment horizontal="righ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charts/chart1.xml><?xml version="1.0" encoding="utf-8"?>
<chartSpace xmlns="http://schemas.openxmlformats.org/drawingml/2006/chart">
  <style val="2"/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Revenue vs. Total Cost — Where They Cross Is Your Break-Even Point</a:t>
            </a:r>
          </a:p>
        </rich>
      </tx>
    </title>
    <plotArea>
      <lineChart>
        <grouping val="standard"/>
        <ser>
          <idx val="0"/>
          <order val="0"/>
          <tx>
            <strRef>
              <f>'Break-Even Calculator'!B36</f>
            </strRef>
          </tx>
          <spPr>
            <a:ln xmlns:a="http://schemas.openxmlformats.org/drawingml/2006/main" w="25000">
              <a:solidFill>
                <a:srgbClr val="2F5AA8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 Calculator'!$A$37:$A$47</f>
            </numRef>
          </cat>
          <val>
            <numRef>
              <f>'Break-Even Calculator'!$B$37:$B$47</f>
            </numRef>
          </val>
          <smooth val="0"/>
        </ser>
        <ser>
          <idx val="1"/>
          <order val="1"/>
          <tx>
            <strRef>
              <f>'Break-Even Calculator'!C36</f>
            </strRef>
          </tx>
          <spPr>
            <a:ln xmlns:a="http://schemas.openxmlformats.org/drawingml/2006/main" w="25000">
              <a:solidFill>
                <a:srgbClr val="B3432B"/>
              </a:solidFill>
              <a:prstDash val="solid"/>
            </a:ln>
          </spPr>
          <marker>
            <symbol val="none"/>
            <spPr>
              <a:ln xmlns:a="http://schemas.openxmlformats.org/drawingml/2006/main">
                <a:prstDash val="solid"/>
              </a:ln>
            </spPr>
          </marker>
          <cat>
            <numRef>
              <f>'Break-Even Calculator'!$A$37:$A$47</f>
            </numRef>
          </cat>
          <val>
            <numRef>
              <f>'Break-Even Calculator'!$C$37:$C$47</f>
            </numRef>
          </val>
          <smooth val="0"/>
        </ser>
        <axId val="10"/>
        <axId val="100"/>
      </lineChart>
      <catAx>
        <axId val="10"/>
        <scaling>
          <orientation val="minMax"/>
        </scaling>
        <axPos val="l"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Units Sold</a:t>
                </a:r>
              </a:p>
            </rich>
          </tx>
        </title>
        <majorTickMark val="none"/>
        <minorTickMark val="none"/>
        <crossAx val="100"/>
        <lblOffset val="100"/>
      </catAx>
      <valAx>
        <axId val="100"/>
        <scaling>
          <orientation val="minMax"/>
        </scaling>
        <axPos val="l"/>
        <majorGridlines/>
        <title>
          <tx>
            <rich>
              <a:bodyPr xmlns:a="http://schemas.openxmlformats.org/drawingml/2006/main"/>
              <a:p xmlns:a="http://schemas.openxmlformats.org/drawingml/2006/main">
                <a:pPr>
                  <a:defRPr/>
                </a:pPr>
                <a:r>
                  <a:t>Dollars ($)</a:t>
                </a:r>
              </a:p>
            </rich>
          </tx>
        </title>
        <majorTickMark val="none"/>
        <minorTickMark val="none"/>
        <crossAx val="10"/>
      </valAx>
    </plotArea>
    <legend>
      <legendPos val="r"/>
    </legend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49</row>
      <rowOff>0</rowOff>
    </from>
    <ext cx="6480000" cy="324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34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 ht="28" customHeight="1">
      <c r="A1" s="1" t="inlineStr">
        <is>
          <t>Break-Even Calculator — [Your Business Name]</t>
        </is>
      </c>
    </row>
    <row r="2" ht="18" customHeight="1">
      <c r="A2" s="2" t="inlineStr">
        <is>
          <t>Sample numbers included — replace the yellow cells with your own. Everything else calculates automatically.</t>
        </is>
      </c>
    </row>
    <row r="4" ht="22" customHeight="1">
      <c r="A4" s="3" t="inlineStr">
        <is>
          <t>1. SINGLE-PRODUCT BREAK-EVEN</t>
        </is>
      </c>
    </row>
    <row r="5">
      <c r="A5" s="4" t="inlineStr">
        <is>
          <t>Selling Price per Unit ($)</t>
        </is>
      </c>
      <c r="B5" s="5" t="n">
        <v>45</v>
      </c>
    </row>
    <row r="6">
      <c r="A6" s="4" t="inlineStr">
        <is>
          <t>Variable Cost per Unit ($)</t>
        </is>
      </c>
      <c r="B6" s="5" t="n">
        <v>18</v>
      </c>
    </row>
    <row r="7">
      <c r="A7" s="4" t="inlineStr">
        <is>
          <t>Fixed Costs per Month ($)</t>
        </is>
      </c>
      <c r="B7" s="5" t="n">
        <v>12000</v>
      </c>
    </row>
    <row r="9">
      <c r="A9" s="6" t="inlineStr">
        <is>
          <t>Contribution Margin per Unit ($)</t>
        </is>
      </c>
      <c r="B9" s="7">
        <f>B5-B6</f>
        <v/>
      </c>
    </row>
    <row r="10">
      <c r="A10" s="6" t="inlineStr">
        <is>
          <t>Contribution Margin Ratio (%)</t>
        </is>
      </c>
      <c r="B10" s="8">
        <f>B9/B5</f>
        <v/>
      </c>
    </row>
    <row r="11">
      <c r="A11" s="9" t="inlineStr">
        <is>
          <t>Break-Even Units (per Month)</t>
        </is>
      </c>
      <c r="B11" s="10">
        <f>B7/B9</f>
        <v/>
      </c>
    </row>
    <row r="12">
      <c r="A12" s="9" t="inlineStr">
        <is>
          <t>Break-Even Revenue (per Month, $)</t>
        </is>
      </c>
      <c r="B12" s="11">
        <f>B11*B5</f>
        <v/>
      </c>
    </row>
    <row r="14" ht="22" customHeight="1">
      <c r="A14" s="3" t="inlineStr">
        <is>
          <t>2. MARGIN OF SAFETY (Optional)</t>
        </is>
      </c>
    </row>
    <row r="15">
      <c r="A15" s="4" t="inlineStr">
        <is>
          <t>Current or Expected Monthly Unit Sales</t>
        </is>
      </c>
      <c r="B15" s="12" t="n">
        <v>500</v>
      </c>
    </row>
    <row r="17">
      <c r="A17" s="6" t="inlineStr">
        <is>
          <t>Margin of Safety (Units)</t>
        </is>
      </c>
      <c r="B17" s="13">
        <f>B15-B11</f>
        <v/>
      </c>
    </row>
    <row r="18">
      <c r="A18" s="6" t="inlineStr">
        <is>
          <t>Margin of Safety (%)</t>
        </is>
      </c>
      <c r="B18" s="8">
        <f>IF(B15=0,0,(B15-B11)/B15)</f>
        <v/>
      </c>
    </row>
    <row r="20" ht="22" customHeight="1">
      <c r="A20" s="3" t="inlineStr">
        <is>
          <t>3. TARGET PROFIT ANALYSIS</t>
        </is>
      </c>
    </row>
    <row r="21">
      <c r="A21" s="4" t="inlineStr">
        <is>
          <t>Desired Monthly Profit ($)</t>
        </is>
      </c>
      <c r="B21" s="5" t="n">
        <v>5000</v>
      </c>
    </row>
    <row r="23">
      <c r="A23" s="9" t="inlineStr">
        <is>
          <t>Units Needed to Hit Target Profit</t>
        </is>
      </c>
      <c r="B23" s="10">
        <f>(B7+B21)/B9</f>
        <v/>
      </c>
    </row>
    <row r="24">
      <c r="A24" s="9" t="inlineStr">
        <is>
          <t>Revenue Needed to Hit Target Profit ($)</t>
        </is>
      </c>
      <c r="B24" s="11">
        <f>B23*B5</f>
        <v/>
      </c>
    </row>
    <row r="26" ht="22" customHeight="1">
      <c r="A26" s="3" t="inlineStr">
        <is>
          <t>4. MULTI-PRODUCT WEIGHTED BREAK-EVEN (Optional)</t>
        </is>
      </c>
    </row>
    <row r="27" ht="18" customHeight="1">
      <c r="A27" s="14" t="inlineStr">
        <is>
          <t>Product</t>
        </is>
      </c>
      <c r="B27" s="14" t="inlineStr">
        <is>
          <t>Price ($)</t>
        </is>
      </c>
      <c r="C27" s="14" t="inlineStr">
        <is>
          <t>Variable Cost ($)</t>
        </is>
      </c>
      <c r="D27" s="14" t="inlineStr">
        <is>
          <t>% of Unit Sales</t>
        </is>
      </c>
      <c r="E27" s="14" t="inlineStr">
        <is>
          <t>CM per Unit ($)</t>
        </is>
      </c>
      <c r="F27" s="14" t="inlineStr">
        <is>
          <t>Weighted CM ($)</t>
        </is>
      </c>
    </row>
    <row r="28">
      <c r="A28" s="15" t="inlineStr">
        <is>
          <t>Product A</t>
        </is>
      </c>
      <c r="B28" s="16" t="n">
        <v>45</v>
      </c>
      <c r="C28" s="16" t="n">
        <v>18</v>
      </c>
      <c r="D28" s="17" t="n">
        <v>0.5</v>
      </c>
      <c r="E28" s="18">
        <f>B28-C28</f>
        <v/>
      </c>
      <c r="F28" s="18">
        <f>E28*D28</f>
        <v/>
      </c>
    </row>
    <row r="29">
      <c r="A29" s="15" t="inlineStr">
        <is>
          <t>Product B</t>
        </is>
      </c>
      <c r="B29" s="16" t="n">
        <v>65</v>
      </c>
      <c r="C29" s="16" t="n">
        <v>22</v>
      </c>
      <c r="D29" s="17" t="n">
        <v>0.3</v>
      </c>
      <c r="E29" s="18">
        <f>B29-C29</f>
        <v/>
      </c>
      <c r="F29" s="18">
        <f>E29*D29</f>
        <v/>
      </c>
    </row>
    <row r="30">
      <c r="A30" s="15" t="inlineStr">
        <is>
          <t>Product C</t>
        </is>
      </c>
      <c r="B30" s="16" t="n">
        <v>30</v>
      </c>
      <c r="C30" s="16" t="n">
        <v>14</v>
      </c>
      <c r="D30" s="17" t="n">
        <v>0.2</v>
      </c>
      <c r="E30" s="18">
        <f>B30-C30</f>
        <v/>
      </c>
      <c r="F30" s="18">
        <f>E30*D30</f>
        <v/>
      </c>
    </row>
    <row r="31" ht="16" customHeight="1">
      <c r="A31" s="19" t="inlineStr">
        <is>
          <t>Weighted Average</t>
        </is>
      </c>
      <c r="D31" s="20">
        <f>SUM(D28:D30)</f>
        <v/>
      </c>
      <c r="F31" s="21">
        <f>SUM(F28:F30)</f>
        <v/>
      </c>
    </row>
    <row r="33">
      <c r="A33" s="9" t="inlineStr">
        <is>
          <t>Blended Break-Even Units (per Month)</t>
        </is>
      </c>
      <c r="B33" s="10">
        <f>B7/F31</f>
        <v/>
      </c>
    </row>
    <row r="35" ht="22" customHeight="1">
      <c r="A35" s="3" t="inlineStr">
        <is>
          <t>5. BREAK-EVEN SCENARIO TABLE (for chart)</t>
        </is>
      </c>
    </row>
    <row r="36" ht="18" customHeight="1">
      <c r="A36" s="14" t="inlineStr">
        <is>
          <t>Units Sold</t>
        </is>
      </c>
      <c r="B36" s="14" t="inlineStr">
        <is>
          <t>Total Revenue ($)</t>
        </is>
      </c>
      <c r="C36" s="14" t="inlineStr">
        <is>
          <t>Total Cost ($)</t>
        </is>
      </c>
      <c r="D36" s="14" t="inlineStr">
        <is>
          <t>Profit / (Loss) ($)</t>
        </is>
      </c>
    </row>
    <row r="37">
      <c r="A37" s="22">
        <f>ROUND($B$11*0/5,0)</f>
        <v/>
      </c>
      <c r="B37" s="22">
        <f>A37*$B$5</f>
        <v/>
      </c>
      <c r="C37" s="22">
        <f>$B$7+A37*$B$6</f>
        <v/>
      </c>
      <c r="D37" s="22">
        <f>B37-C37</f>
        <v/>
      </c>
    </row>
    <row r="38">
      <c r="A38" s="22">
        <f>ROUND($B$11*1/5,0)</f>
        <v/>
      </c>
      <c r="B38" s="22">
        <f>A38*$B$5</f>
        <v/>
      </c>
      <c r="C38" s="22">
        <f>$B$7+A38*$B$6</f>
        <v/>
      </c>
      <c r="D38" s="22">
        <f>B38-C38</f>
        <v/>
      </c>
    </row>
    <row r="39">
      <c r="A39" s="22">
        <f>ROUND($B$11*2/5,0)</f>
        <v/>
      </c>
      <c r="B39" s="22">
        <f>A39*$B$5</f>
        <v/>
      </c>
      <c r="C39" s="22">
        <f>$B$7+A39*$B$6</f>
        <v/>
      </c>
      <c r="D39" s="22">
        <f>B39-C39</f>
        <v/>
      </c>
    </row>
    <row r="40">
      <c r="A40" s="22">
        <f>ROUND($B$11*3/5,0)</f>
        <v/>
      </c>
      <c r="B40" s="22">
        <f>A40*$B$5</f>
        <v/>
      </c>
      <c r="C40" s="22">
        <f>$B$7+A40*$B$6</f>
        <v/>
      </c>
      <c r="D40" s="22">
        <f>B40-C40</f>
        <v/>
      </c>
    </row>
    <row r="41">
      <c r="A41" s="22">
        <f>ROUND($B$11*4/5,0)</f>
        <v/>
      </c>
      <c r="B41" s="22">
        <f>A41*$B$5</f>
        <v/>
      </c>
      <c r="C41" s="22">
        <f>$B$7+A41*$B$6</f>
        <v/>
      </c>
      <c r="D41" s="22">
        <f>B41-C41</f>
        <v/>
      </c>
    </row>
    <row r="42">
      <c r="A42" s="22">
        <f>ROUND($B$11*5/5,0)</f>
        <v/>
      </c>
      <c r="B42" s="22">
        <f>A42*$B$5</f>
        <v/>
      </c>
      <c r="C42" s="22">
        <f>$B$7+A42*$B$6</f>
        <v/>
      </c>
      <c r="D42" s="22">
        <f>B42-C42</f>
        <v/>
      </c>
    </row>
    <row r="43">
      <c r="A43" s="22">
        <f>ROUND($B$11*6/5,0)</f>
        <v/>
      </c>
      <c r="B43" s="22">
        <f>A43*$B$5</f>
        <v/>
      </c>
      <c r="C43" s="22">
        <f>$B$7+A43*$B$6</f>
        <v/>
      </c>
      <c r="D43" s="22">
        <f>B43-C43</f>
        <v/>
      </c>
    </row>
    <row r="44">
      <c r="A44" s="22">
        <f>ROUND($B$11*7/5,0)</f>
        <v/>
      </c>
      <c r="B44" s="22">
        <f>A44*$B$5</f>
        <v/>
      </c>
      <c r="C44" s="22">
        <f>$B$7+A44*$B$6</f>
        <v/>
      </c>
      <c r="D44" s="22">
        <f>B44-C44</f>
        <v/>
      </c>
    </row>
    <row r="45">
      <c r="A45" s="22">
        <f>ROUND($B$11*8/5,0)</f>
        <v/>
      </c>
      <c r="B45" s="22">
        <f>A45*$B$5</f>
        <v/>
      </c>
      <c r="C45" s="22">
        <f>$B$7+A45*$B$6</f>
        <v/>
      </c>
      <c r="D45" s="22">
        <f>B45-C45</f>
        <v/>
      </c>
    </row>
    <row r="46">
      <c r="A46" s="22">
        <f>ROUND($B$11*9/5,0)</f>
        <v/>
      </c>
      <c r="B46" s="22">
        <f>A46*$B$5</f>
        <v/>
      </c>
      <c r="C46" s="22">
        <f>$B$7+A46*$B$6</f>
        <v/>
      </c>
      <c r="D46" s="22">
        <f>B46-C46</f>
        <v/>
      </c>
    </row>
    <row r="47">
      <c r="A47" s="22">
        <f>ROUND($B$11*10/5,0)</f>
        <v/>
      </c>
      <c r="B47" s="22">
        <f>A47*$B$5</f>
        <v/>
      </c>
      <c r="C47" s="22">
        <f>$B$7+A47*$B$6</f>
        <v/>
      </c>
      <c r="D47" s="22">
        <f>B47-C47</f>
        <v/>
      </c>
    </row>
  </sheetData>
  <mergeCells count="7">
    <mergeCell ref="A2:F2"/>
    <mergeCell ref="A14:F14"/>
    <mergeCell ref="A1:F1"/>
    <mergeCell ref="A26:F26"/>
    <mergeCell ref="A35:F35"/>
    <mergeCell ref="A4:F4"/>
    <mergeCell ref="A20:F20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2026-09-03T16:46:42Z</dcterms:created>
  <dcterms:modified xmlns:dcterms="http://purl.org/dc/terms/" xmlns:xsi="http://www.w3.org/2001/XMLSchema-instance" xsi:type="dcterms:W3CDTF">2026-09-03T16:46:42Z</dcterms:modified>
</cp:coreProperties>
</file>