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Actual" sheetId="1" state="visible" r:id="rId1"/>
    <sheet xmlns:r="http://schemas.openxmlformats.org/officeDocument/2006/relationships" name="Monthly Trend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;[Red]-&quot;$&quot;#,##0"/>
    <numFmt numFmtId="166" formatCode="0%;[Red]-0%"/>
  </numFmts>
  <fonts count="11">
    <font>
      <name val="Calibri"/>
      <family val="2"/>
      <color theme="1"/>
      <sz val="11"/>
      <scheme val="minor"/>
    </font>
    <font>
      <name val="Calibri"/>
      <b val="1"/>
      <color rgb="0017233F"/>
      <sz val="16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</font>
    <font>
      <name val="Calibri"/>
      <b val="1"/>
    </font>
    <font>
      <i val="1"/>
      <color rgb="006B7280"/>
      <sz val="9"/>
    </font>
    <font>
      <b val="1"/>
      <color rgb="00B00020"/>
    </font>
    <font>
      <name val="Calibri"/>
      <sz val="11"/>
    </font>
    <font>
      <name val="Calibri"/>
      <color rgb="001155CC"/>
      <sz val="11"/>
      <u val="single"/>
    </font>
    <font>
      <name val="Calibri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7233F"/>
      </patternFill>
    </fill>
    <fill>
      <patternFill patternType="solid">
        <fgColor rgb="00F2F2F0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164" fontId="0" fillId="4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5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3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9" fontId="0" fillId="4" borderId="0" pivotButton="0" quotePrefix="0" xfId="0"/>
    <xf numFmtId="164" fontId="0" fillId="4" borderId="0" pivotButton="0" quotePrefix="0" xfId="0"/>
    <xf numFmtId="0" fontId="3" fillId="2" borderId="1" pivotButton="0" quotePrefix="0" xfId="0"/>
    <xf numFmtId="0" fontId="5" fillId="0" borderId="1" pivotButton="0" quotePrefix="0" xfId="0"/>
    <xf numFmtId="164" fontId="5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5C6C0"/>
        </patternFill>
      </fill>
    </dxf>
    <dxf>
      <fill>
        <patternFill patternType="solid">
          <fgColor rgb="00C6E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Revenue: Budget vs. Actual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Trend'!A5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Trend'!$B$4:$M$4</f>
            </numRef>
          </cat>
          <val>
            <numRef>
              <f>'Monthly Trend'!$B$5:$M$5</f>
            </numRef>
          </val>
        </ser>
        <ser>
          <idx val="1"/>
          <order val="1"/>
          <tx>
            <strRef>
              <f>'Monthly Trend'!A6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Trend'!$B$4:$M$4</f>
            </numRef>
          </cat>
          <val>
            <numRef>
              <f>'Monthly Trend'!$B$6:$M$6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2" customWidth="1" min="7" max="7"/>
  </cols>
  <sheetData>
    <row r="1">
      <c r="A1" s="1" t="inlineStr">
        <is>
          <t>Budget vs. Actual Analysis Template</t>
        </is>
      </c>
    </row>
    <row r="2">
      <c r="A2" s="2" t="inlineStr">
        <is>
          <t>AnalystNook  |  analystnook.com  — enter your Budget and Actual numbers; everything else calculates automatically.</t>
        </is>
      </c>
    </row>
    <row r="4">
      <c r="A4" s="3" t="inlineStr">
        <is>
          <t>Line Item</t>
        </is>
      </c>
      <c r="B4" s="3" t="inlineStr">
        <is>
          <t>Budget</t>
        </is>
      </c>
      <c r="C4" s="3" t="inlineStr">
        <is>
          <t>Actual</t>
        </is>
      </c>
      <c r="D4" s="3" t="inlineStr">
        <is>
          <t>Variance ($)</t>
        </is>
      </c>
      <c r="E4" s="3" t="inlineStr">
        <is>
          <t>Variance (%)</t>
        </is>
      </c>
      <c r="F4" s="3" t="inlineStr">
        <is>
          <t>F / U</t>
        </is>
      </c>
      <c r="G4" s="4" t="inlineStr">
        <is>
          <t>Flag?</t>
        </is>
      </c>
    </row>
    <row r="5">
      <c r="A5" s="5" t="inlineStr">
        <is>
          <t>Revenue</t>
        </is>
      </c>
      <c r="B5" s="6" t="n">
        <v>50000</v>
      </c>
      <c r="C5" s="6" t="n">
        <v>46500</v>
      </c>
      <c r="D5" s="7">
        <f>C5-B5</f>
        <v/>
      </c>
      <c r="E5" s="8">
        <f>IF(B5=0,"n/a",(C5-B5)/ABS(B5))</f>
        <v/>
      </c>
      <c r="F5" s="9">
        <f>IF(C5&lt;B5,"U",IF(C5&gt;B5,"F","-"))</f>
        <v/>
      </c>
      <c r="G5" s="10">
        <f>IF(AND(F5="U",OR(IFERROR(ABS(E5),0)&gt;=$C$16,ABS(D5)&gt;=$E$16)),"⚠ Review","")</f>
        <v/>
      </c>
    </row>
    <row r="6">
      <c r="A6" s="5" t="inlineStr">
        <is>
          <t>Cost of Goods Sold (COGS)</t>
        </is>
      </c>
      <c r="B6" s="6" t="n">
        <v>20000</v>
      </c>
      <c r="C6" s="6" t="n">
        <v>21200</v>
      </c>
      <c r="D6" s="7">
        <f>C6-B6</f>
        <v/>
      </c>
      <c r="E6" s="8">
        <f>IF(B6=0,"n/a",(C6-B6)/ABS(B6))</f>
        <v/>
      </c>
      <c r="F6" s="9">
        <f>IF(C6&gt;B6,"U",IF(C6&lt;B6,"F","-"))</f>
        <v/>
      </c>
      <c r="G6" s="10">
        <f>IF(AND(F6="U",OR(IFERROR(ABS(E6),0)&gt;=$C$16,ABS(D6)&gt;=$E$16)),"⚠ Review","")</f>
        <v/>
      </c>
    </row>
    <row r="7">
      <c r="A7" s="11" t="inlineStr">
        <is>
          <t>Gross Profit</t>
        </is>
      </c>
      <c r="B7" s="12">
        <f>B5-B6</f>
        <v/>
      </c>
      <c r="C7" s="12">
        <f>C5-C6</f>
        <v/>
      </c>
      <c r="D7" s="13">
        <f>C7-B7</f>
        <v/>
      </c>
      <c r="E7" s="14">
        <f>IF(B7=0,"n/a",(C7-B7)/ABS(B7))</f>
        <v/>
      </c>
      <c r="F7" s="15">
        <f>IF(C7&lt;B7,"U",IF(C7&gt;B7,"F","-"))</f>
        <v/>
      </c>
      <c r="G7" s="10">
        <f>IF(AND(F7="U",OR(IFERROR(ABS(E7),0)&gt;=$C$16,ABS(D7)&gt;=$E$16)),"⚠ Review","")</f>
        <v/>
      </c>
    </row>
    <row r="8">
      <c r="A8" s="5" t="inlineStr">
        <is>
          <t>Operating Expenses</t>
        </is>
      </c>
      <c r="B8" s="6" t="n">
        <v>18000</v>
      </c>
      <c r="C8" s="6" t="n">
        <v>16800</v>
      </c>
      <c r="D8" s="7">
        <f>C8-B8</f>
        <v/>
      </c>
      <c r="E8" s="8">
        <f>IF(B8=0,"n/a",(C8-B8)/ABS(B8))</f>
        <v/>
      </c>
      <c r="F8" s="9">
        <f>IF(C8&gt;B8,"U",IF(C8&lt;B8,"F","-"))</f>
        <v/>
      </c>
      <c r="G8" s="10">
        <f>IF(AND(F8="U",OR(IFERROR(ABS(E8),0)&gt;=$C$16,ABS(D8)&gt;=$E$16)),"⚠ Review","")</f>
        <v/>
      </c>
    </row>
    <row r="9">
      <c r="A9" s="11" t="inlineStr">
        <is>
          <t>Operating Income</t>
        </is>
      </c>
      <c r="B9" s="12">
        <f>B7-B8</f>
        <v/>
      </c>
      <c r="C9" s="12">
        <f>C7-C8</f>
        <v/>
      </c>
      <c r="D9" s="13">
        <f>C9-B9</f>
        <v/>
      </c>
      <c r="E9" s="14">
        <f>IF(B9=0,"n/a",(C9-B9)/ABS(B9))</f>
        <v/>
      </c>
      <c r="F9" s="15">
        <f>IF(C9&lt;B9,"U",IF(C9&gt;B9,"F","-"))</f>
        <v/>
      </c>
      <c r="G9" s="10">
        <f>IF(AND(F9="U",OR(IFERROR(ABS(E9),0)&gt;=$C$16,ABS(D9)&gt;=$E$16)),"⚠ Review","")</f>
        <v/>
      </c>
    </row>
    <row r="10">
      <c r="A10" s="5" t="inlineStr">
        <is>
          <t>Other Income / (Expense)</t>
        </is>
      </c>
      <c r="B10" s="6" t="n">
        <v>0</v>
      </c>
      <c r="C10" s="6" t="n">
        <v>-300</v>
      </c>
      <c r="D10" s="7">
        <f>C10-B10</f>
        <v/>
      </c>
      <c r="E10" s="8">
        <f>IF(B10=0,"n/a",(C10-B10)/ABS(B10))</f>
        <v/>
      </c>
      <c r="F10" s="9">
        <f>IF(C10&lt;B10,"U",IF(C10&gt;B10,"F","-"))</f>
        <v/>
      </c>
      <c r="G10" s="10">
        <f>IF(AND(F10="U",OR(IFERROR(ABS(E10),0)&gt;=$C$16,ABS(D10)&gt;=$E$16)),"⚠ Review","")</f>
        <v/>
      </c>
    </row>
    <row r="11">
      <c r="A11" s="11" t="inlineStr">
        <is>
          <t>Net Income</t>
        </is>
      </c>
      <c r="B11" s="12">
        <f>B9+B10</f>
        <v/>
      </c>
      <c r="C11" s="12">
        <f>C9+C10</f>
        <v/>
      </c>
      <c r="D11" s="13">
        <f>C11-B11</f>
        <v/>
      </c>
      <c r="E11" s="14">
        <f>IF(B11=0,"n/a",(C11-B11)/ABS(B11))</f>
        <v/>
      </c>
      <c r="F11" s="15">
        <f>IF(C11&lt;B11,"U",IF(C11&gt;B11,"F","-"))</f>
        <v/>
      </c>
      <c r="G11" s="10">
        <f>IF(AND(F11="U",OR(IFERROR(ABS(E11),0)&gt;=$C$16,ABS(D11)&gt;=$E$16)),"⚠ Review","")</f>
        <v/>
      </c>
    </row>
    <row r="14">
      <c r="A14" s="16" t="inlineStr">
        <is>
          <t>Materiality threshold (edit as needed):</t>
        </is>
      </c>
    </row>
    <row r="15">
      <c r="A15" s="17" t="inlineStr">
        <is>
          <t>Flag a line if:</t>
        </is>
      </c>
    </row>
    <row r="16">
      <c r="B16" t="inlineStr">
        <is>
          <t>Percent threshold</t>
        </is>
      </c>
      <c r="C16" s="18" t="n">
        <v>0.07000000000000001</v>
      </c>
      <c r="D16" t="inlineStr">
        <is>
          <t>Dollar floor</t>
        </is>
      </c>
      <c r="E16" s="19" t="n">
        <v>500</v>
      </c>
    </row>
  </sheetData>
  <mergeCells count="3">
    <mergeCell ref="A2:F2"/>
    <mergeCell ref="A14:F14"/>
    <mergeCell ref="A1:F1"/>
  </mergeCells>
  <conditionalFormatting sqref="F5:F11">
    <cfRule type="cellIs" priority="1" operator="equal" dxfId="0">
      <formula>"U"</formula>
    </cfRule>
    <cfRule type="cellIs" priority="2" operator="equal" dxfId="1">
      <formula>"F"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>
      <c r="A1" s="1" t="inlineStr">
        <is>
          <t>Monthly Budget vs. Actual Trend — Revenue &amp; Net Income</t>
        </is>
      </c>
    </row>
    <row r="2">
      <c r="A2" s="2" t="inlineStr">
        <is>
          <t>Enter each month's Budget and Actual; Variance % and the YTD columns update automatically.</t>
        </is>
      </c>
    </row>
    <row r="4">
      <c r="A4" s="20" t="inlineStr">
        <is>
          <t>Metric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FY Total</t>
        </is>
      </c>
    </row>
    <row r="5">
      <c r="A5" s="21" t="inlineStr">
        <is>
          <t>Revenue — Budget</t>
        </is>
      </c>
      <c r="B5" s="6" t="n">
        <v>50000</v>
      </c>
      <c r="C5" s="6" t="n">
        <v>50000</v>
      </c>
      <c r="D5" s="6" t="n">
        <v>52000</v>
      </c>
      <c r="E5" s="6" t="n">
        <v>52000</v>
      </c>
      <c r="F5" s="6" t="n">
        <v>52000</v>
      </c>
      <c r="G5" s="6" t="n">
        <v>54000</v>
      </c>
      <c r="H5" s="6" t="n">
        <v>54000</v>
      </c>
      <c r="I5" s="6" t="n">
        <v>54000</v>
      </c>
      <c r="J5" s="6" t="n">
        <v>56000</v>
      </c>
      <c r="K5" s="6" t="n">
        <v>56000</v>
      </c>
      <c r="L5" s="6" t="n">
        <v>56000</v>
      </c>
      <c r="M5" s="6" t="n">
        <v>58000</v>
      </c>
      <c r="N5" s="22">
        <f>SUM(B5:M5)</f>
        <v/>
      </c>
    </row>
    <row r="6">
      <c r="A6" s="21" t="inlineStr">
        <is>
          <t>Revenue — Actual</t>
        </is>
      </c>
      <c r="B6" s="6" t="n">
        <v>46500</v>
      </c>
      <c r="C6" s="6" t="n">
        <v>49800</v>
      </c>
      <c r="D6" s="6" t="n">
        <v>51200</v>
      </c>
      <c r="E6" s="6" t="n">
        <v>53400</v>
      </c>
      <c r="F6" s="6" t="n">
        <v>50800</v>
      </c>
      <c r="G6" s="6" t="n">
        <v>55600</v>
      </c>
      <c r="H6" s="6" t="n">
        <v>53100</v>
      </c>
      <c r="I6" s="6" t="n">
        <v>56200</v>
      </c>
      <c r="J6" s="6" t="n">
        <v>57900</v>
      </c>
      <c r="K6" s="6" t="n">
        <v>54800</v>
      </c>
      <c r="L6" s="6" t="n">
        <v>58300</v>
      </c>
      <c r="M6" s="23" t="n"/>
      <c r="N6" s="22">
        <f>SUM(B6:M6)</f>
        <v/>
      </c>
    </row>
    <row r="7">
      <c r="A7" s="21" t="inlineStr">
        <is>
          <t>Revenue — Variance %</t>
        </is>
      </c>
      <c r="B7" s="8">
        <f>IF(B5=0,"",IF(B6="","",(B6-B5)/B5))</f>
        <v/>
      </c>
      <c r="C7" s="8">
        <f>IF(C5=0,"",IF(C6="","",(C6-C5)/C5))</f>
        <v/>
      </c>
      <c r="D7" s="8">
        <f>IF(D5=0,"",IF(D6="","",(D6-D5)/D5))</f>
        <v/>
      </c>
      <c r="E7" s="8">
        <f>IF(E5=0,"",IF(E6="","",(E6-E5)/E5))</f>
        <v/>
      </c>
      <c r="F7" s="8">
        <f>IF(F5=0,"",IF(F6="","",(F6-F5)/F5))</f>
        <v/>
      </c>
      <c r="G7" s="8">
        <f>IF(G5=0,"",IF(G6="","",(G6-G5)/G5))</f>
        <v/>
      </c>
      <c r="H7" s="8">
        <f>IF(H5=0,"",IF(H6="","",(H6-H5)/H5))</f>
        <v/>
      </c>
      <c r="I7" s="8">
        <f>IF(I5=0,"",IF(I6="","",(I6-I5)/I5))</f>
        <v/>
      </c>
      <c r="J7" s="8">
        <f>IF(J5=0,"",IF(J6="","",(J6-J5)/J5))</f>
        <v/>
      </c>
      <c r="K7" s="8">
        <f>IF(K5=0,"",IF(K6="","",(K6-K5)/K5))</f>
        <v/>
      </c>
      <c r="L7" s="8">
        <f>IF(L5=0,"",IF(L6="","",(L6-L5)/L5))</f>
        <v/>
      </c>
      <c r="M7" s="8">
        <f>IF(M5=0,"",IF(M6="","",(M6-M5)/M5))</f>
        <v/>
      </c>
    </row>
    <row r="9">
      <c r="A9" s="21" t="inlineStr">
        <is>
          <t>Net Income — Budget</t>
        </is>
      </c>
      <c r="B9" s="6" t="n">
        <v>12000</v>
      </c>
      <c r="C9" s="6" t="n">
        <v>12000</v>
      </c>
      <c r="D9" s="6" t="n">
        <v>12500</v>
      </c>
      <c r="E9" s="6" t="n">
        <v>12500</v>
      </c>
      <c r="F9" s="6" t="n">
        <v>12500</v>
      </c>
      <c r="G9" s="6" t="n">
        <v>13000</v>
      </c>
      <c r="H9" s="6" t="n">
        <v>13000</v>
      </c>
      <c r="I9" s="6" t="n">
        <v>13000</v>
      </c>
      <c r="J9" s="6" t="n">
        <v>13500</v>
      </c>
      <c r="K9" s="6" t="n">
        <v>13500</v>
      </c>
      <c r="L9" s="6" t="n">
        <v>13500</v>
      </c>
      <c r="M9" s="6" t="n">
        <v>14000</v>
      </c>
      <c r="N9" s="22">
        <f>SUM(B9:M9)</f>
        <v/>
      </c>
    </row>
    <row r="10">
      <c r="A10" s="21" t="inlineStr">
        <is>
          <t>Net Income — Actual</t>
        </is>
      </c>
      <c r="B10" s="6" t="n">
        <v>8500</v>
      </c>
      <c r="C10" s="6" t="n">
        <v>10200</v>
      </c>
      <c r="D10" s="6" t="n">
        <v>11800</v>
      </c>
      <c r="E10" s="6" t="n">
        <v>13100</v>
      </c>
      <c r="F10" s="6" t="n">
        <v>9600</v>
      </c>
      <c r="G10" s="6" t="n">
        <v>14200</v>
      </c>
      <c r="H10" s="6" t="n">
        <v>12300</v>
      </c>
      <c r="I10" s="6" t="n">
        <v>13900</v>
      </c>
      <c r="J10" s="6" t="n">
        <v>14600</v>
      </c>
      <c r="K10" s="6" t="n">
        <v>12100</v>
      </c>
      <c r="L10" s="6" t="n">
        <v>15200</v>
      </c>
      <c r="M10" s="23" t="n"/>
      <c r="N10" s="22">
        <f>SUM(B10:M10)</f>
        <v/>
      </c>
    </row>
    <row r="11">
      <c r="A11" s="21" t="inlineStr">
        <is>
          <t>Net Income — Variance %</t>
        </is>
      </c>
      <c r="B11" s="8">
        <f>IF(B9=0,"",IF(B10="","",(B10-B9)/B9))</f>
        <v/>
      </c>
      <c r="C11" s="8">
        <f>IF(C9=0,"",IF(C10="","",(C10-C9)/C9))</f>
        <v/>
      </c>
      <c r="D11" s="8">
        <f>IF(D9=0,"",IF(D10="","",(D10-D9)/D9))</f>
        <v/>
      </c>
      <c r="E11" s="8">
        <f>IF(E9=0,"",IF(E10="","",(E10-E9)/E9))</f>
        <v/>
      </c>
      <c r="F11" s="8">
        <f>IF(F9=0,"",IF(F10="","",(F10-F9)/F9))</f>
        <v/>
      </c>
      <c r="G11" s="8">
        <f>IF(G9=0,"",IF(G10="","",(G10-G9)/G9))</f>
        <v/>
      </c>
      <c r="H11" s="8">
        <f>IF(H9=0,"",IF(H10="","",(H10-H9)/H9))</f>
        <v/>
      </c>
      <c r="I11" s="8">
        <f>IF(I9=0,"",IF(I10="","",(I10-I9)/I9))</f>
        <v/>
      </c>
      <c r="J11" s="8">
        <f>IF(J9=0,"",IF(J10="","",(J10-J9)/J9))</f>
        <v/>
      </c>
      <c r="K11" s="8">
        <f>IF(K9=0,"",IF(K10="","",(K10-K9)/K9))</f>
        <v/>
      </c>
      <c r="L11" s="8">
        <f>IF(L9=0,"",IF(L10="","",(L10-L9)/L9))</f>
        <v/>
      </c>
      <c r="M11" s="8">
        <f>IF(M9=0,"",IF(M10="","",(M10-M9)/M9))</f>
        <v/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Budget vs. Actual Template</t>
        </is>
      </c>
    </row>
    <row r="2" ht="18" customHeight="1">
      <c r="A2" s="24" t="inlineStr"/>
    </row>
    <row r="3" ht="18" customHeight="1">
      <c r="A3" s="25" t="inlineStr">
        <is>
          <t>1. Go to the 'Budget vs Actual' tab. Enter your Budget and Actual figures in the yellow cells for Revenue, COGS, Operating Expenses, and Other Income/Expense.</t>
        </is>
      </c>
    </row>
    <row r="4" ht="18" customHeight="1">
      <c r="A4" s="25" t="inlineStr">
        <is>
          <t>2. Gross Profit, Operating Income, and Net Income calculate automatically — don't overwrite those formula rows.</t>
        </is>
      </c>
    </row>
    <row r="5" ht="18" customHeight="1">
      <c r="A5" s="25" t="inlineStr">
        <is>
          <t>3. The Variance ($), Variance (%), and F/U (Favorable/Unfavorable) columns update automatically for every line.</t>
        </is>
      </c>
    </row>
    <row r="6" ht="18" customHeight="1">
      <c r="A6" s="25" t="inlineStr">
        <is>
          <t>4. Set your own materiality threshold (percent + dollar floor) below the table — the 'Flag?' column will mark any Unfavorable line that clears either threshold with a ⚠ Review.</t>
        </is>
      </c>
    </row>
    <row r="7" ht="18" customHeight="1">
      <c r="A7" s="25" t="inlineStr">
        <is>
          <t>5. Use the 'Monthly Trend' tab to track Revenue and Net Income budget vs. actual across all 12 months, with automatic FY totals and a chart.</t>
        </is>
      </c>
    </row>
    <row r="8" ht="18" customHeight="1">
      <c r="A8" s="25" t="inlineStr">
        <is>
          <t>6. Repeat monthly. Save a dated copy each month if you want a permanent record for each period.</t>
        </is>
      </c>
    </row>
    <row r="9" ht="18" customHeight="1">
      <c r="A9" s="24" t="inlineStr"/>
    </row>
    <row r="10" ht="18" customHeight="1">
      <c r="A10" s="24" t="inlineStr">
        <is>
          <t>Read the full walkthrough — including how to set your budget, common causes of variances, and a monthly review checklist — at:</t>
        </is>
      </c>
    </row>
    <row r="11" ht="18" customHeight="1">
      <c r="A11" s="26" t="inlineStr">
        <is>
          <t>https://analystnook.com/budget-vs-actual-analysis/</t>
        </is>
      </c>
    </row>
    <row r="12" ht="18" customHeight="1">
      <c r="A12" s="24" t="inlineStr"/>
    </row>
    <row r="13" ht="18" customHeight="1">
      <c r="A13" s="24" t="inlineStr">
        <is>
          <t>Need the underlying P&amp;L structure this template is built on? See our free Profit and Loss Statement Template:</t>
        </is>
      </c>
    </row>
    <row r="14" ht="18" customHeight="1">
      <c r="A14" s="26" t="inlineStr">
        <is>
          <t>https://analystnook.com/profit-and-loss-statement-template/</t>
        </is>
      </c>
    </row>
    <row r="15" ht="18" customHeight="1">
      <c r="A15" s="24" t="inlineStr"/>
    </row>
    <row r="16" ht="18" customHeight="1">
      <c r="A16" s="27" t="inlineStr">
        <is>
          <t>© AnalystNook — analystnook.com. Free to use and modify for your own business.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2026-09-12T01:25:45Z</dcterms:created>
  <dcterms:modified xmlns:dcterms="http://purl.org/dc/terms/" xmlns:xsi="http://www.w3.org/2001/XMLSchema-instance" xsi:type="dcterms:W3CDTF">2026-09-12T01:25:45Z</dcterms:modified>
</cp:coreProperties>
</file>